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01ギフトカード（UC.VJA.ジェフ）/03一般のお客様/"/>
    </mc:Choice>
  </mc:AlternateContent>
  <xr:revisionPtr revIDLastSave="25" documentId="13_ncr:1_{C6036418-B109-441C-9003-C11D677846C4}" xr6:coauthVersionLast="47" xr6:coauthVersionMax="47" xr10:uidLastSave="{822C1681-DC7E-409E-888A-18FE665B7FA9}"/>
  <bookViews>
    <workbookView showHorizontalScroll="0" showVerticalScroll="0" xWindow="-120" yWindow="-120" windowWidth="29040" windowHeight="15720" xr2:uid="{00000000-000D-0000-FFFF-FFFF00000000}"/>
  </bookViews>
  <sheets>
    <sheet name="ギフトカードエクセル入力申込書（一般）" sheetId="11" r:id="rId1"/>
    <sheet name="ギフトカード【手書用】申込書（一般）" sheetId="16" r:id="rId2"/>
    <sheet name="カードケース種類 ご利用手引きについて" sheetId="14" r:id="rId3"/>
    <sheet name="送料" sheetId="21" r:id="rId4"/>
    <sheet name="券種" sheetId="18" r:id="rId5"/>
    <sheet name="のし名入れ" sheetId="17" r:id="rId6"/>
    <sheet name="Sheet1" sheetId="10" state="hidden" r:id="rId7"/>
  </sheets>
  <externalReferences>
    <externalReference r:id="rId8"/>
  </externalReferences>
  <definedNames>
    <definedName name="_xlnm._FilterDatabase" localSheetId="6" hidden="1">Sheet1!$A$1:$B$4</definedName>
    <definedName name="_xlnm._FilterDatabase" localSheetId="3" hidden="1">送料!#REF!</definedName>
    <definedName name="_xlnm.Print_Area" localSheetId="0">'ギフトカードエクセル入力申込書（一般）'!$A$1:$K$38</definedName>
    <definedName name="UC＿1000円・5000円の２種類になります_ご利用手引き無し">Sheet1!$B$23:$B$25</definedName>
    <definedName name="ＵＣギフトカード" localSheetId="3">送料!#REF!</definedName>
    <definedName name="ＵＣギフトカード">Sheet1!$B$2:$B$3</definedName>
    <definedName name="ＶＪＡギフトカード" localSheetId="3">送料!#REF!</definedName>
    <definedName name="ＶＪＡギフトカード">Sheet1!$A$2:$A$3</definedName>
    <definedName name="VJAは1000円・5000円券の２種類_ＵＣは500円・1000円・5000円券の３種類">送料!#REF!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 localSheetId="3">送料!#REF!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 localSheetId="3">送料!#REF!</definedName>
    <definedName name="しずきゅう">Sheet1!#REF!</definedName>
    <definedName name="パック茶250ml" localSheetId="3">送料!#REF!</definedName>
    <definedName name="パック茶250ml">Sheet1!$A$22:$A$23</definedName>
    <definedName name="ブリック緑茶200ml" localSheetId="3">送料!#REF!</definedName>
    <definedName name="ブリック緑茶200ml">Sheet1!$A$22:$A$23</definedName>
    <definedName name="ペットボトルお茶２８０ml" localSheetId="3">送料!#REF!</definedName>
    <definedName name="ペットボトルお茶２８０ml">Sheet1!$B$22:$B$23</definedName>
    <definedName name="ペットボトルお茶350㎖" localSheetId="1">[1]Sheet1!#REF!</definedName>
    <definedName name="ペットボトルお茶350㎖" localSheetId="3">送料!#REF!</definedName>
    <definedName name="ペットボトルお茶350㎖">Sheet1!#REF!</definedName>
    <definedName name="ペットボトルお茶500㎖" localSheetId="1">[1]Sheet1!#REF!</definedName>
    <definedName name="ペットボトルお茶500㎖" localSheetId="3">送料!#REF!</definedName>
    <definedName name="ペットボトルお茶500㎖">Sheet1!#REF!</definedName>
    <definedName name="ペットボトル緑茶500ml" localSheetId="1">[1]Sheet1!#REF!</definedName>
    <definedName name="ペットボトル緑茶500ml" localSheetId="3">送料!#REF!</definedName>
    <definedName name="ペットボトル緑茶500ml">Sheet1!#REF!</definedName>
    <definedName name="ペット緑茶350ml" localSheetId="3">送料!#REF!</definedName>
    <definedName name="ペット緑茶350ml">Sheet1!$A$22:$A$23</definedName>
    <definedName name="ペット緑茶500ml" localSheetId="3">送料!#REF!</definedName>
    <definedName name="ペット緑茶500ml">Sheet1!$A$22:$A$23</definedName>
    <definedName name="缶茶245㎖" localSheetId="1">[1]Sheet1!#REF!</definedName>
    <definedName name="缶茶245㎖" localSheetId="3">送料!#REF!</definedName>
    <definedName name="缶茶245㎖">Sheet1!#REF!</definedName>
    <definedName name="券種は1000円・5000円の２種類となります。">送料!#REF!</definedName>
    <definedName name="券種は1000円・5000円の２種類となります_ご利用手引きあり">Sheet1!$A$23:$A$26</definedName>
    <definedName name="券種は500円・1000円・5000円の３種類になります。">送料!#REF!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 localSheetId="3">送料!#REF!</definedName>
    <definedName name="紙パック茶250ml">Sheet1!#REF!</definedName>
    <definedName name="自笑亭" localSheetId="1">[1]Sheet1!#REF!</definedName>
    <definedName name="自笑亭" localSheetId="3">送料!#REF!</definedName>
    <definedName name="自笑亭">Sheet1!#REF!</definedName>
    <definedName name="社員マスター">OFFSET(#REF!,0,0,COUNTA(#REF!),2)</definedName>
    <definedName name="初めにお選び下さい" localSheetId="3">送料!#REF!</definedName>
    <definedName name="初めにお選び下さい">Sheet1!$D$23</definedName>
    <definedName name="天神屋" localSheetId="1">[1]Sheet1!#REF!</definedName>
    <definedName name="天神屋" localSheetId="3">送料!#REF!</definedName>
    <definedName name="天神屋">Sheet1!#REF!</definedName>
    <definedName name="東海軒金谷" localSheetId="3">送料!#REF!</definedName>
    <definedName name="東海軒金谷">Sheet1!$B$2:$B$3</definedName>
    <definedName name="東海軒静岡" localSheetId="3">送料!#REF!</definedName>
    <definedName name="東海軒静岡">Sheet1!$A$2:$A$4</definedName>
    <definedName name="緑茶ブリック200ml" localSheetId="1">[1]Sheet1!#REF!</definedName>
    <definedName name="緑茶ペット350ml" localSheetId="1">[1]Sheet1!#REF!</definedName>
    <definedName name="緑茶ペット600ml" localSheetId="1">[1]Sheet1!#REF!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1" l="1"/>
  <c r="G5" i="11"/>
  <c r="K24" i="16"/>
  <c r="G6" i="11" l="1"/>
  <c r="G14" i="11" l="1"/>
  <c r="G13" i="11" l="1"/>
  <c r="G16" i="11"/>
  <c r="G15" i="11"/>
  <c r="G17" i="11"/>
  <c r="G18" i="11"/>
  <c r="G19" i="11"/>
  <c r="G20" i="11"/>
  <c r="G21" i="11"/>
  <c r="H20" i="11" l="1"/>
  <c r="K19" i="11" s="1"/>
  <c r="H17" i="11"/>
  <c r="K16" i="11" s="1"/>
  <c r="H14" i="11" l="1"/>
  <c r="K13" i="11" s="1"/>
  <c r="K2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<sst xmlns="http://schemas.openxmlformats.org/spreadsheetml/2006/main" count="294" uniqueCount="170">
  <si>
    <t>弊社記入欄</t>
    <rPh sb="0" eb="2">
      <t>ヘイシャ</t>
    </rPh>
    <rPh sb="2" eb="4">
      <t>キニュウ</t>
    </rPh>
    <rPh sb="4" eb="5">
      <t>ラン</t>
    </rPh>
    <phoneticPr fontId="5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</si>
  <si>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5"/>
  </si>
  <si>
    <t>お申込日</t>
    <rPh sb="1" eb="3">
      <t>モウシコミ</t>
    </rPh>
    <rPh sb="3" eb="4">
      <t>ビ</t>
    </rPh>
    <phoneticPr fontId="5"/>
  </si>
  <si>
    <t>ＶＪＡギフトカード</t>
    <phoneticPr fontId="5"/>
  </si>
  <si>
    <t>ＵＣギフトカード</t>
    <phoneticPr fontId="5"/>
  </si>
  <si>
    <t>静岡ユニオントラベル行　　　ＦＡＸ　０５４-２０３-６８７８</t>
    <rPh sb="0" eb="2">
      <t>シズオカ</t>
    </rPh>
    <rPh sb="10" eb="11">
      <t>イ</t>
    </rPh>
    <phoneticPr fontId="5"/>
  </si>
  <si>
    <t>お客様名</t>
    <rPh sb="1" eb="3">
      <t>キャクサマ</t>
    </rPh>
    <rPh sb="3" eb="4">
      <t>メイ</t>
    </rPh>
    <phoneticPr fontId="5"/>
  </si>
  <si>
    <t>ご担当者</t>
    <rPh sb="1" eb="4">
      <t>タントウシャ</t>
    </rPh>
    <phoneticPr fontId="5"/>
  </si>
  <si>
    <t>ご住所
（送付先）</t>
    <rPh sb="1" eb="3">
      <t>ジュウショ</t>
    </rPh>
    <rPh sb="5" eb="7">
      <t>ソウフ</t>
    </rPh>
    <rPh sb="7" eb="8">
      <t>サキ</t>
    </rPh>
    <phoneticPr fontId="5"/>
  </si>
  <si>
    <t>電話番号</t>
    <rPh sb="0" eb="2">
      <t>デンワ</t>
    </rPh>
    <rPh sb="2" eb="4">
      <t>バンゴウ</t>
    </rPh>
    <phoneticPr fontId="5"/>
  </si>
  <si>
    <t>Ｆ Ａ Ｘ</t>
    <phoneticPr fontId="5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</si>
  <si>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5"/>
  </si>
  <si>
    <t>１セット金額</t>
    <rPh sb="4" eb="6">
      <t>キンガク</t>
    </rPh>
    <phoneticPr fontId="5"/>
  </si>
  <si>
    <t>内　　　訳</t>
    <rPh sb="0" eb="1">
      <t>ウチ</t>
    </rPh>
    <rPh sb="4" eb="5">
      <t>ヤク</t>
    </rPh>
    <phoneticPr fontId="5"/>
  </si>
  <si>
    <t>セット数</t>
    <rPh sb="3" eb="4">
      <t>スウ</t>
    </rPh>
    <phoneticPr fontId="5"/>
  </si>
  <si>
    <t>金　　　額</t>
    <rPh sb="0" eb="1">
      <t>キン</t>
    </rPh>
    <rPh sb="4" eb="5">
      <t>ガク</t>
    </rPh>
    <phoneticPr fontId="5"/>
  </si>
  <si>
    <t>円</t>
    <rPh sb="0" eb="1">
      <t>エン</t>
    </rPh>
    <phoneticPr fontId="5"/>
  </si>
  <si>
    <t>の　　　し</t>
    <phoneticPr fontId="5"/>
  </si>
  <si>
    <t>　名　入　れ</t>
    <rPh sb="1" eb="2">
      <t>ナ</t>
    </rPh>
    <rPh sb="3" eb="4">
      <t>イ</t>
    </rPh>
    <phoneticPr fontId="5"/>
  </si>
  <si>
    <t>備　　　考</t>
    <rPh sb="0" eb="1">
      <t>ビ</t>
    </rPh>
    <rPh sb="4" eb="5">
      <t>コウ</t>
    </rPh>
    <phoneticPr fontId="5"/>
  </si>
  <si>
    <t>納品希望日</t>
    <rPh sb="0" eb="2">
      <t>ノウヒン</t>
    </rPh>
    <rPh sb="2" eb="5">
      <t>キボウビ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</si>
  <si>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</si>
  <si>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5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</si>
  <si>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5"/>
  </si>
  <si>
    <t>円券</t>
    <rPh sb="0" eb="1">
      <t>エン</t>
    </rPh>
    <rPh sb="1" eb="2">
      <t>ケン</t>
    </rPh>
    <phoneticPr fontId="5"/>
  </si>
  <si>
    <t>×</t>
    <phoneticPr fontId="5"/>
  </si>
  <si>
    <t>×</t>
    <phoneticPr fontId="5"/>
  </si>
  <si>
    <t>枚</t>
    <rPh sb="0" eb="1">
      <t>マイ</t>
    </rPh>
    <phoneticPr fontId="5"/>
  </si>
  <si>
    <t>ギフトカード購入申込書</t>
    <rPh sb="6" eb="8">
      <t>コウニュウ</t>
    </rPh>
    <rPh sb="8" eb="11">
      <t>モウシコミショ</t>
    </rPh>
    <phoneticPr fontId="5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</si>
  <si>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5"/>
  </si>
  <si>
    <t>ギフトカード種類</t>
    <rPh sb="6" eb="8">
      <t>シュルイ</t>
    </rPh>
    <phoneticPr fontId="5"/>
  </si>
  <si>
    <t>セット</t>
    <phoneticPr fontId="5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</si>
  <si>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5"/>
  </si>
  <si>
    <t>合　計</t>
    <rPh sb="0" eb="1">
      <t>ア</t>
    </rPh>
    <rPh sb="2" eb="3">
      <t>ケイ</t>
    </rPh>
    <phoneticPr fontId="5"/>
  </si>
  <si>
    <t>送料</t>
    <rPh sb="0" eb="2">
      <t>ソウリョウ</t>
    </rPh>
    <phoneticPr fontId="5"/>
  </si>
  <si>
    <t>紙箱（無料）</t>
    <phoneticPr fontId="5"/>
  </si>
  <si>
    <t>封筒型パッケージ（無料）</t>
    <phoneticPr fontId="5"/>
  </si>
  <si>
    <t>セット無し</t>
    <rPh sb="3" eb="4">
      <t>ナ</t>
    </rPh>
    <phoneticPr fontId="5"/>
  </si>
  <si>
    <t>内のし</t>
    <phoneticPr fontId="5"/>
  </si>
  <si>
    <t>外のし</t>
    <phoneticPr fontId="5"/>
  </si>
  <si>
    <t>無地のし希望</t>
    <phoneticPr fontId="5"/>
  </si>
  <si>
    <t>のしなし</t>
    <phoneticPr fontId="5"/>
  </si>
  <si>
    <t>プルダウンよりお選び下さい</t>
    <rPh sb="8" eb="9">
      <t>エラ</t>
    </rPh>
    <rPh sb="10" eb="11">
      <t>クダ</t>
    </rPh>
    <phoneticPr fontId="5"/>
  </si>
  <si>
    <t>送料について</t>
    <rPh sb="0" eb="2">
      <t>ソウリョウ</t>
    </rPh>
    <phoneticPr fontId="5"/>
  </si>
  <si>
    <t>初めにお選び下さい</t>
    <rPh sb="0" eb="1">
      <t>ハジ</t>
    </rPh>
    <rPh sb="4" eb="5">
      <t>エラ</t>
    </rPh>
    <rPh sb="6" eb="7">
      <t>クダ</t>
    </rPh>
    <phoneticPr fontId="5"/>
  </si>
  <si>
    <t>〒</t>
    <phoneticPr fontId="5"/>
  </si>
  <si>
    <t>ケースを選んでください</t>
    <rPh sb="4" eb="5">
      <t>エラ</t>
    </rPh>
    <phoneticPr fontId="5"/>
  </si>
  <si>
    <t>紙箱（無料）</t>
    <rPh sb="0" eb="1">
      <t>カミ</t>
    </rPh>
    <rPh sb="1" eb="2">
      <t>バコ</t>
    </rPh>
    <rPh sb="3" eb="5">
      <t>ムリョウ</t>
    </rPh>
    <phoneticPr fontId="5"/>
  </si>
  <si>
    <t>紙ケース（無料）</t>
    <rPh sb="0" eb="1">
      <t>カミ</t>
    </rPh>
    <rPh sb="5" eb="7">
      <t>ムリョウ</t>
    </rPh>
    <phoneticPr fontId="5"/>
  </si>
  <si>
    <t>紙箱9㎜（無料）</t>
    <rPh sb="0" eb="1">
      <t>カミ</t>
    </rPh>
    <rPh sb="1" eb="2">
      <t>バコ</t>
    </rPh>
    <rPh sb="5" eb="7">
      <t>ムリョウ</t>
    </rPh>
    <phoneticPr fontId="5"/>
  </si>
  <si>
    <t>紙箱15㎜（無料）</t>
    <rPh sb="0" eb="1">
      <t>カミ</t>
    </rPh>
    <rPh sb="1" eb="2">
      <t>バコ</t>
    </rPh>
    <rPh sb="6" eb="8">
      <t>ムリョウ</t>
    </rPh>
    <phoneticPr fontId="5"/>
  </si>
  <si>
    <t>までに（6日前～希望日）</t>
    <rPh sb="5" eb="6">
      <t>ニチ</t>
    </rPh>
    <rPh sb="6" eb="7">
      <t>マエ</t>
    </rPh>
    <rPh sb="8" eb="11">
      <t>キボウビ</t>
    </rPh>
    <phoneticPr fontId="5"/>
  </si>
  <si>
    <t>希望日</t>
    <rPh sb="0" eb="3">
      <t>キボウビ</t>
    </rPh>
    <phoneticPr fontId="5"/>
  </si>
  <si>
    <t>ＶＪＡギフトカード（ケースタイプ　3種類）</t>
    <rPh sb="18" eb="20">
      <t>シュルイ</t>
    </rPh>
    <phoneticPr fontId="26"/>
  </si>
  <si>
    <t>ＵＣギフトカード（ケースタイプ　2種類）</t>
    <rPh sb="17" eb="19">
      <t>シュルイ</t>
    </rPh>
    <phoneticPr fontId="26"/>
  </si>
  <si>
    <t>サイズ（包装後）Ｄ18.1㎝　　Ｗ9.6㎝</t>
    <rPh sb="4" eb="6">
      <t>ホウソウ</t>
    </rPh>
    <rPh sb="6" eb="7">
      <t>ゴ</t>
    </rPh>
    <phoneticPr fontId="26"/>
  </si>
  <si>
    <t>サイズ（包装後）Ｄ19.1㎝　　Ｗ11.1㎝</t>
    <rPh sb="4" eb="6">
      <t>ホウソウ</t>
    </rPh>
    <rPh sb="6" eb="7">
      <t>ゴ</t>
    </rPh>
    <phoneticPr fontId="26"/>
  </si>
  <si>
    <t>サイズ（包装後）Ｄ16.9㎝　Ｗ8.5㎝　Ｈ1.0㎝</t>
    <rPh sb="4" eb="6">
      <t>ホウソウ</t>
    </rPh>
    <rPh sb="6" eb="7">
      <t>ゴ</t>
    </rPh>
    <phoneticPr fontId="26"/>
  </si>
  <si>
    <t>サイズ（包装後）Ｄ17.2㎝　Ｗ8.8㎝　Ｈ1.8㎝</t>
    <rPh sb="4" eb="6">
      <t>ホウソウ</t>
    </rPh>
    <rPh sb="6" eb="7">
      <t>ゴ</t>
    </rPh>
    <phoneticPr fontId="26"/>
  </si>
  <si>
    <t>※箱の厚みが9㎜</t>
    <rPh sb="1" eb="2">
      <t>ハコ</t>
    </rPh>
    <rPh sb="3" eb="4">
      <t>アツ</t>
    </rPh>
    <phoneticPr fontId="26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</si>
  <si>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6"/>
  </si>
  <si>
    <t>サイズ（包装後）Ｄ16.9㎝　Ｗ8.5㎝　Ｈ1.8㎝</t>
    <rPh sb="4" eb="6">
      <t>ホウソウ</t>
    </rPh>
    <rPh sb="6" eb="7">
      <t>ゴ</t>
    </rPh>
    <phoneticPr fontId="26"/>
  </si>
  <si>
    <t>※箱の厚みが15㎜</t>
    <rPh sb="1" eb="2">
      <t>ハコ</t>
    </rPh>
    <rPh sb="3" eb="4">
      <t>アツ</t>
    </rPh>
    <phoneticPr fontId="26"/>
  </si>
  <si>
    <t>送料（※）</t>
    <rPh sb="0" eb="2">
      <t>ソウリョウ</t>
    </rPh>
    <phoneticPr fontId="5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</si>
  <si>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5"/>
  </si>
  <si>
    <t>（※）送料について</t>
    <rPh sb="3" eb="5">
      <t>ソウリョウ</t>
    </rPh>
    <phoneticPr fontId="5"/>
  </si>
  <si>
    <t>受領者</t>
    <phoneticPr fontId="5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</si>
  <si>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5"/>
  </si>
  <si>
    <t>ジェフグルメカード</t>
    <phoneticPr fontId="5"/>
  </si>
  <si>
    <t>ＵＣ紙ケース　　　　　ＵＣ紙箱</t>
    <phoneticPr fontId="5"/>
  </si>
  <si>
    <t>上</t>
    <rPh sb="0" eb="1">
      <t>ウエ</t>
    </rPh>
    <phoneticPr fontId="5"/>
  </si>
  <si>
    <t>下</t>
    <rPh sb="0" eb="1">
      <t>シタ</t>
    </rPh>
    <phoneticPr fontId="5"/>
  </si>
  <si>
    <t>ケース
○をつけて下さい</t>
    <rPh sb="9" eb="10">
      <t>クダ</t>
    </rPh>
    <phoneticPr fontId="5"/>
  </si>
  <si>
    <t>ギフトカード
○をつけて下さい</t>
    <rPh sb="12" eb="13">
      <t>クダ</t>
    </rPh>
    <phoneticPr fontId="5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</si>
  <si>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5"/>
  </si>
  <si>
    <t>封筒型パッケージ（無料）</t>
    <rPh sb="0" eb="2">
      <t>フウトウ</t>
    </rPh>
    <rPh sb="2" eb="3">
      <t>ガタ</t>
    </rPh>
    <rPh sb="9" eb="11">
      <t>ムリョウ</t>
    </rPh>
    <phoneticPr fontId="5"/>
  </si>
  <si>
    <t>券種は500円券の１種類_ご利用手引きあり</t>
    <rPh sb="0" eb="2">
      <t>ケンシュ</t>
    </rPh>
    <phoneticPr fontId="5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</si>
  <si>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5"/>
  </si>
  <si>
    <t>封筒型パッケージ</t>
    <phoneticPr fontId="5"/>
  </si>
  <si>
    <t>＜のし名入れ＞</t>
  </si>
  <si>
    <t>金額</t>
    <rPh sb="0" eb="2">
      <t>キンガク</t>
    </rPh>
    <phoneticPr fontId="5"/>
  </si>
  <si>
    <t>のし（上）</t>
    <rPh sb="3" eb="4">
      <t>ウエ</t>
    </rPh>
    <phoneticPr fontId="5"/>
  </si>
  <si>
    <t>のし（下）</t>
    <rPh sb="3" eb="4">
      <t>シタ</t>
    </rPh>
    <phoneticPr fontId="5"/>
  </si>
  <si>
    <t>（記入例）</t>
    <rPh sb="1" eb="3">
      <t>キニュウ</t>
    </rPh>
    <rPh sb="3" eb="4">
      <t>レイ</t>
    </rPh>
    <phoneticPr fontId="5"/>
  </si>
  <si>
    <t>10,000円</t>
    <rPh sb="6" eb="7">
      <t>エン</t>
    </rPh>
    <phoneticPr fontId="5"/>
  </si>
  <si>
    <t>記念品</t>
    <rPh sb="0" eb="3">
      <t>キネンヒン</t>
    </rPh>
    <phoneticPr fontId="5"/>
  </si>
  <si>
    <t>静岡ユニオントラベル</t>
    <rPh sb="0" eb="2">
      <t>シズオカ</t>
    </rPh>
    <phoneticPr fontId="5"/>
  </si>
  <si>
    <t>ご利用手引きが同梱されます。</t>
    <rPh sb="1" eb="3">
      <t>リヨウ</t>
    </rPh>
    <rPh sb="3" eb="5">
      <t>テビ</t>
    </rPh>
    <rPh sb="7" eb="9">
      <t>ドウコン</t>
    </rPh>
    <phoneticPr fontId="5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</si>
  <si>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5"/>
  </si>
  <si>
    <t>ＵＣギフトカードＨＰにてご案内に変わりました。</t>
    <rPh sb="13" eb="15">
      <t>アンナイ</t>
    </rPh>
    <rPh sb="16" eb="17">
      <t>カ</t>
    </rPh>
    <phoneticPr fontId="26"/>
  </si>
  <si>
    <t>ご利用手引きが同梱されます。</t>
    <phoneticPr fontId="5"/>
  </si>
  <si>
    <t>ジェフグルメカード（ケースタイプ　1種類）</t>
    <rPh sb="18" eb="20">
      <t>シュルイ</t>
    </rPh>
    <phoneticPr fontId="26"/>
  </si>
  <si>
    <t>サイズ（包装後）Ｄ17.5㎝　　Ｗ9.5㎝</t>
    <phoneticPr fontId="5"/>
  </si>
  <si>
    <t>ジェフグルメカード（券種１種類）</t>
    <rPh sb="10" eb="12">
      <t>ケンシュ</t>
    </rPh>
    <rPh sb="13" eb="15">
      <t>シュルイ</t>
    </rPh>
    <phoneticPr fontId="26"/>
  </si>
  <si>
    <t>ＶＪＡギフトカード（券種２種類）</t>
    <rPh sb="10" eb="12">
      <t>ケンシュ</t>
    </rPh>
    <rPh sb="13" eb="15">
      <t>シュルイ</t>
    </rPh>
    <phoneticPr fontId="26"/>
  </si>
  <si>
    <t>５００円券</t>
    <rPh sb="3" eb="4">
      <t>エン</t>
    </rPh>
    <rPh sb="4" eb="5">
      <t>ケン</t>
    </rPh>
    <phoneticPr fontId="5"/>
  </si>
  <si>
    <t>１０００円券</t>
    <rPh sb="4" eb="6">
      <t>エンケン</t>
    </rPh>
    <phoneticPr fontId="5"/>
  </si>
  <si>
    <t>５０００円券</t>
    <rPh sb="4" eb="6">
      <t>エンケン</t>
    </rPh>
    <phoneticPr fontId="5"/>
  </si>
  <si>
    <t>１０００円券</t>
    <rPh sb="4" eb="5">
      <t>エン</t>
    </rPh>
    <rPh sb="5" eb="6">
      <t>ケン</t>
    </rPh>
    <phoneticPr fontId="5"/>
  </si>
  <si>
    <t>５０００円券</t>
    <rPh sb="4" eb="5">
      <t>エン</t>
    </rPh>
    <rPh sb="5" eb="6">
      <t>ケン</t>
    </rPh>
    <phoneticPr fontId="5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</si>
  <si>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6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</si>
  <si>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</si>
  <si>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</si>
  <si>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6"/>
  </si>
  <si>
    <t>　　</t>
    <phoneticPr fontId="5"/>
  </si>
  <si>
    <t>役職</t>
    <rPh sb="0" eb="2">
      <t>ヤクショク</t>
    </rPh>
    <phoneticPr fontId="5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</si>
  <si>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5"/>
  </si>
  <si>
    <t>下記Sheet "送料について” をご確認下さい。</t>
    <phoneticPr fontId="5"/>
  </si>
  <si>
    <t>のし不要　　　　　　外のし　　　　　　内のし　　　　　　無地のし希望</t>
    <rPh sb="2" eb="4">
      <t>フヨウ</t>
    </rPh>
    <rPh sb="10" eb="11">
      <t>ソト</t>
    </rPh>
    <rPh sb="19" eb="20">
      <t>ウチ</t>
    </rPh>
    <rPh sb="28" eb="30">
      <t>ムジ</t>
    </rPh>
    <rPh sb="32" eb="34">
      <t>キボウ</t>
    </rPh>
    <phoneticPr fontId="5"/>
  </si>
  <si>
    <t>＜一般のお客様専用＞</t>
    <rPh sb="1" eb="3">
      <t>イッパン</t>
    </rPh>
    <rPh sb="5" eb="7">
      <t>キャクサマ</t>
    </rPh>
    <rPh sb="7" eb="9">
      <t>センヨウ</t>
    </rPh>
    <phoneticPr fontId="5"/>
  </si>
  <si>
    <t>＜一般のお客様専用＞</t>
    <phoneticPr fontId="5"/>
  </si>
  <si>
    <t>静岡県</t>
    <rPh sb="0" eb="2">
      <t>シズオカ</t>
    </rPh>
    <rPh sb="2" eb="3">
      <t>ケン</t>
    </rPh>
    <phoneticPr fontId="5"/>
  </si>
  <si>
    <t>愛知県</t>
    <rPh sb="0" eb="2">
      <t>アイチ</t>
    </rPh>
    <rPh sb="2" eb="3">
      <t>ケン</t>
    </rPh>
    <phoneticPr fontId="5"/>
  </si>
  <si>
    <t>三重県</t>
    <rPh sb="0" eb="2">
      <t>ミエ</t>
    </rPh>
    <rPh sb="2" eb="3">
      <t>ケン</t>
    </rPh>
    <phoneticPr fontId="5"/>
  </si>
  <si>
    <t>岐阜県</t>
    <rPh sb="0" eb="2">
      <t>ギフ</t>
    </rPh>
    <rPh sb="2" eb="3">
      <t>ケン</t>
    </rPh>
    <phoneticPr fontId="5"/>
  </si>
  <si>
    <t>東京都</t>
    <rPh sb="0" eb="2">
      <t>トウキョウ</t>
    </rPh>
    <rPh sb="2" eb="3">
      <t>ト</t>
    </rPh>
    <phoneticPr fontId="5"/>
  </si>
  <si>
    <t>神奈川県</t>
    <rPh sb="0" eb="4">
      <t>カナガワケン</t>
    </rPh>
    <phoneticPr fontId="5"/>
  </si>
  <si>
    <t>山梨県</t>
    <rPh sb="0" eb="3">
      <t>ヤマナシケン</t>
    </rPh>
    <phoneticPr fontId="5"/>
  </si>
  <si>
    <t>千葉県</t>
    <rPh sb="0" eb="3">
      <t>チバケン</t>
    </rPh>
    <phoneticPr fontId="5"/>
  </si>
  <si>
    <t>埼玉県</t>
    <rPh sb="0" eb="3">
      <t>サイタマケン</t>
    </rPh>
    <phoneticPr fontId="5"/>
  </si>
  <si>
    <t>群馬県</t>
    <rPh sb="0" eb="3">
      <t>グンマケン</t>
    </rPh>
    <phoneticPr fontId="5"/>
  </si>
  <si>
    <t>栃木県</t>
    <rPh sb="0" eb="3">
      <t>トチギケン</t>
    </rPh>
    <phoneticPr fontId="5"/>
  </si>
  <si>
    <t>茨城県</t>
    <rPh sb="0" eb="3">
      <t>イバラキケン</t>
    </rPh>
    <phoneticPr fontId="5"/>
  </si>
  <si>
    <t>長野県</t>
    <rPh sb="0" eb="3">
      <t>ナガノケン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</si>
  <si>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</si>
  <si>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</si>
  <si>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</si>
  <si>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3">
      <t>フクイケン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</si>
  <si>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</si>
  <si>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</si>
  <si>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</si>
  <si>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</si>
  <si>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</si>
  <si>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</si>
  <si>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</si>
  <si>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</si>
  <si>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</si>
  <si>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</si>
  <si>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</si>
  <si>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</si>
  <si>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鳥取県</t>
    <rPh sb="0" eb="3">
      <t>トットリケン</t>
    </rPh>
    <phoneticPr fontId="5"/>
  </si>
  <si>
    <t>岡山県</t>
    <rPh sb="0" eb="3">
      <t>オカヤマケン</t>
    </rPh>
    <phoneticPr fontId="5"/>
  </si>
  <si>
    <t>広島県</t>
    <rPh sb="0" eb="2">
      <t>ヒロシマ</t>
    </rPh>
    <rPh sb="2" eb="3">
      <t>ケン</t>
    </rPh>
    <phoneticPr fontId="5"/>
  </si>
  <si>
    <t>山口県</t>
    <rPh sb="0" eb="3">
      <t>ヤマグチケン</t>
    </rPh>
    <phoneticPr fontId="5"/>
  </si>
  <si>
    <t>徳島県</t>
    <rPh sb="0" eb="2">
      <t>トクシマ</t>
    </rPh>
    <rPh sb="2" eb="3">
      <t>ケン</t>
    </rPh>
    <phoneticPr fontId="5"/>
  </si>
  <si>
    <t>香川県</t>
    <rPh sb="0" eb="3">
      <t>カガワケン</t>
    </rPh>
    <phoneticPr fontId="5"/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</si>
  <si>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</si>
  <si>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</si>
  <si>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>発送日</t>
    <rPh sb="0" eb="2">
      <t>ハッソウ</t>
    </rPh>
    <rPh sb="2" eb="3">
      <t>ビ</t>
    </rPh>
    <phoneticPr fontId="5"/>
  </si>
  <si>
    <t>到着予定日</t>
    <rPh sb="0" eb="2">
      <t>トウチャク</t>
    </rPh>
    <rPh sb="2" eb="4">
      <t>ヨテイ</t>
    </rPh>
    <rPh sb="4" eb="5">
      <t>ビ</t>
    </rPh>
    <phoneticPr fontId="5"/>
  </si>
  <si>
    <t>北海道</t>
    <rPh sb="0" eb="3">
      <t>ホッカイドウ</t>
    </rPh>
    <phoneticPr fontId="5"/>
  </si>
  <si>
    <t>島根県</t>
    <rPh sb="0" eb="2">
      <t>シマネ</t>
    </rPh>
    <rPh sb="2" eb="3">
      <t>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</si>
  <si>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</si>
  <si>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</si>
  <si>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</si>
  <si>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</si>
  <si>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</si>
  <si>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</si>
  <si>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</si>
  <si>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</si>
  <si>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都道府県名</t>
    <rPh sb="0" eb="5">
      <t>トドウフケンメイ</t>
    </rPh>
    <phoneticPr fontId="5"/>
  </si>
  <si>
    <t>【改訂版】2025年8月</t>
    <phoneticPr fontId="5"/>
  </si>
  <si>
    <t>ＵＣギフトカード（券種２種類）</t>
    <rPh sb="9" eb="11">
      <t>ケンシュ</t>
    </rPh>
    <rPh sb="12" eb="14">
      <t>シュルイ</t>
    </rPh>
    <phoneticPr fontId="26"/>
  </si>
  <si>
    <t>券種は1000円・5000円の２種類になります_ご利用手引き無し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rPh sb="25" eb="29">
      <t>リヨウテビ</t>
    </rPh>
    <rPh sb="30" eb="31">
      <t>ナ</t>
    </rPh>
    <phoneticPr fontId="5"/>
  </si>
  <si>
    <t>VJA・ＵＣは1000円・5000円券の２種類_ジェフは500円券１種類</t>
    <rPh sb="11" eb="12">
      <t>エン</t>
    </rPh>
    <rPh sb="17" eb="18">
      <t>エン</t>
    </rPh>
    <rPh sb="18" eb="19">
      <t>ケン</t>
    </rPh>
    <rPh sb="21" eb="22">
      <t>シュ</t>
    </rPh>
    <rPh sb="22" eb="23">
      <t>ルイ</t>
    </rPh>
    <rPh sb="31" eb="32">
      <t>エン</t>
    </rPh>
    <rPh sb="32" eb="33">
      <t>ケン</t>
    </rPh>
    <rPh sb="34" eb="36">
      <t>シュルイ</t>
    </rPh>
    <phoneticPr fontId="5"/>
  </si>
  <si>
    <t>ＵＣは、1000円・5000円券の２種類（ご利用手引き無し）</t>
    <rPh sb="22" eb="24">
      <t>リヨウ</t>
    </rPh>
    <rPh sb="24" eb="26">
      <t>テビ</t>
    </rPh>
    <rPh sb="27" eb="28">
      <t>ナ</t>
    </rPh>
    <phoneticPr fontId="5"/>
  </si>
  <si>
    <r>
      <t>ＪＶＡは、1000円・5000円券の２種類</t>
    </r>
    <r>
      <rPr>
        <b/>
        <sz val="10"/>
        <color rgb="FFFF0000"/>
        <rFont val="Meiryo UI"/>
        <family val="3"/>
        <charset val="128"/>
      </rPr>
      <t>（ご利用手引きあり）</t>
    </r>
    <rPh sb="23" eb="25">
      <t>リヨウ</t>
    </rPh>
    <rPh sb="25" eb="27">
      <t>テビ</t>
    </rPh>
    <phoneticPr fontId="5"/>
  </si>
  <si>
    <r>
      <t>ジェフグルメカードは、500円券の１種類</t>
    </r>
    <r>
      <rPr>
        <b/>
        <sz val="10"/>
        <color rgb="FFFF0000"/>
        <rFont val="Meiryo UI"/>
        <family val="3"/>
        <charset val="128"/>
      </rPr>
      <t>（ご利用手引きあり）</t>
    </r>
    <rPh sb="15" eb="16">
      <t>ケン</t>
    </rPh>
    <rPh sb="22" eb="24">
      <t>リヨウ</t>
    </rPh>
    <rPh sb="24" eb="26">
      <t>テビ</t>
    </rPh>
    <phoneticPr fontId="5"/>
  </si>
  <si>
    <t>までに納品（基本は、準備出来次第での発送になります）</t>
    <phoneticPr fontId="5"/>
  </si>
  <si>
    <t>UC＿1000円・5000円の２種類になります_ご利用手引き無し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</si>
</sst>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@\ &quot;様&quot;"/>
  </numFmts>
  <fonts count="47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91">
    <xf numFmtId="0" fontId="0" fillId="0" borderId="0" xfId="0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38" fontId="10" fillId="2" borderId="18" xfId="1" applyFont="1" applyFill="1" applyBorder="1" applyAlignment="1" applyProtection="1">
      <alignment horizontal="center" vertical="center" shrinkToFit="1"/>
      <protection locked="0"/>
    </xf>
    <xf numFmtId="177" fontId="10" fillId="3" borderId="23" xfId="1" applyNumberFormat="1" applyFont="1" applyFill="1" applyBorder="1" applyAlignment="1">
      <alignment horizontal="right" vertical="center" shrinkToFit="1"/>
    </xf>
    <xf numFmtId="38" fontId="10" fillId="2" borderId="20" xfId="1" applyFont="1" applyFill="1" applyBorder="1" applyAlignment="1" applyProtection="1">
      <alignment horizontal="center" vertical="center" shrinkToFit="1"/>
      <protection locked="0"/>
    </xf>
    <xf numFmtId="177" fontId="10" fillId="3" borderId="24" xfId="1" applyNumberFormat="1" applyFont="1" applyFill="1" applyBorder="1" applyAlignment="1">
      <alignment horizontal="right" vertical="center" shrinkToFit="1"/>
    </xf>
    <xf numFmtId="38" fontId="10" fillId="2" borderId="22" xfId="1" applyFont="1" applyFill="1" applyBorder="1" applyAlignment="1" applyProtection="1">
      <alignment horizontal="center" vertical="center" shrinkToFit="1"/>
      <protection locked="0"/>
    </xf>
    <xf numFmtId="177" fontId="10" fillId="3" borderId="25" xfId="1" applyNumberFormat="1" applyFont="1" applyFill="1" applyBorder="1" applyAlignment="1">
      <alignment horizontal="right" vertical="center" shrinkToFit="1"/>
    </xf>
    <xf numFmtId="177" fontId="10" fillId="3" borderId="26" xfId="1" applyNumberFormat="1" applyFont="1" applyFill="1" applyBorder="1" applyAlignment="1">
      <alignment horizontal="right" vertical="center" shrinkToFit="1"/>
    </xf>
    <xf numFmtId="177" fontId="18" fillId="3" borderId="16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 applyProtection="1">
      <alignment vertical="center"/>
      <protection locked="0"/>
    </xf>
    <xf numFmtId="38" fontId="10" fillId="2" borderId="18" xfId="1" applyFont="1" applyFill="1" applyBorder="1" applyAlignment="1" applyProtection="1">
      <alignment horizontal="center" vertical="center"/>
      <protection locked="0"/>
    </xf>
    <xf numFmtId="38" fontId="10" fillId="2" borderId="20" xfId="1" applyFont="1" applyFill="1" applyBorder="1" applyAlignment="1" applyProtection="1">
      <alignment horizontal="center" vertical="center"/>
      <protection locked="0"/>
    </xf>
    <xf numFmtId="38" fontId="10" fillId="2" borderId="22" xfId="1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38" fontId="10" fillId="0" borderId="3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0" fillId="2" borderId="23" xfId="1" applyNumberFormat="1" applyFont="1" applyFill="1" applyBorder="1" applyAlignment="1">
      <alignment horizontal="right" vertical="center"/>
    </xf>
    <xf numFmtId="177" fontId="10" fillId="2" borderId="24" xfId="1" applyNumberFormat="1" applyFont="1" applyFill="1" applyBorder="1" applyAlignment="1">
      <alignment horizontal="right" vertical="center"/>
    </xf>
    <xf numFmtId="177" fontId="10" fillId="2" borderId="25" xfId="1" applyNumberFormat="1" applyFont="1" applyFill="1" applyBorder="1" applyAlignment="1">
      <alignment horizontal="right" vertical="center"/>
    </xf>
    <xf numFmtId="177" fontId="10" fillId="2" borderId="26" xfId="1" applyNumberFormat="1" applyFont="1" applyFill="1" applyBorder="1" applyAlignment="1">
      <alignment horizontal="right" vertical="center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177" fontId="18" fillId="2" borderId="16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7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27" fillId="0" borderId="0" xfId="4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41" xfId="0" applyFont="1" applyBorder="1" applyAlignment="1">
      <alignment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shrinkToFit="1"/>
    </xf>
    <xf numFmtId="180" fontId="8" fillId="0" borderId="1" xfId="5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36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4" fillId="0" borderId="0" xfId="4" applyFont="1">
      <alignment vertical="center"/>
    </xf>
    <xf numFmtId="0" fontId="38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22" fillId="0" borderId="0" xfId="4" applyFont="1">
      <alignment vertical="center"/>
    </xf>
    <xf numFmtId="0" fontId="28" fillId="0" borderId="0" xfId="4" applyFont="1">
      <alignment vertical="center"/>
    </xf>
    <xf numFmtId="0" fontId="33" fillId="0" borderId="0" xfId="4" applyFont="1">
      <alignment vertical="center"/>
    </xf>
    <xf numFmtId="0" fontId="33" fillId="0" borderId="56" xfId="4" applyFont="1" applyBorder="1" applyAlignment="1">
      <alignment horizontal="center" vertical="center"/>
    </xf>
    <xf numFmtId="0" fontId="29" fillId="0" borderId="54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4" fillId="0" borderId="54" xfId="4" applyFont="1" applyBorder="1" applyAlignment="1">
      <alignment horizontal="center" vertical="center"/>
    </xf>
    <xf numFmtId="0" fontId="33" fillId="0" borderId="55" xfId="4" applyFont="1" applyBorder="1" applyAlignment="1">
      <alignment horizontal="center" vertical="center"/>
    </xf>
    <xf numFmtId="0" fontId="34" fillId="0" borderId="56" xfId="4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81" fontId="7" fillId="2" borderId="8" xfId="0" applyNumberFormat="1" applyFont="1" applyFill="1" applyBorder="1" applyAlignment="1" applyProtection="1">
      <alignment vertical="center" shrinkToFit="1"/>
      <protection locked="0"/>
    </xf>
    <xf numFmtId="181" fontId="7" fillId="0" borderId="0" xfId="0" applyNumberFormat="1" applyFont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176" fontId="8" fillId="0" borderId="5" xfId="0" applyNumberFormat="1" applyFont="1" applyBorder="1" applyAlignment="1" applyProtection="1">
      <alignment horizontal="left" vertical="center"/>
      <protection locked="0"/>
    </xf>
    <xf numFmtId="176" fontId="8" fillId="0" borderId="6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38" fontId="9" fillId="2" borderId="1" xfId="1" applyFont="1" applyFill="1" applyBorder="1" applyAlignment="1" applyProtection="1">
      <alignment horizontal="center" vertical="center" shrinkToFit="1"/>
      <protection locked="0"/>
    </xf>
    <xf numFmtId="38" fontId="9" fillId="2" borderId="13" xfId="1" applyFont="1" applyFill="1" applyBorder="1" applyAlignment="1" applyProtection="1">
      <alignment horizontal="center" vertical="center" shrinkToFit="1"/>
      <protection locked="0"/>
    </xf>
    <xf numFmtId="177" fontId="9" fillId="3" borderId="1" xfId="1" applyNumberFormat="1" applyFont="1" applyFill="1" applyBorder="1" applyAlignment="1">
      <alignment horizontal="center" vertical="center" shrinkToFit="1"/>
    </xf>
    <xf numFmtId="177" fontId="9" fillId="3" borderId="13" xfId="1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176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12" fillId="3" borderId="28" xfId="0" applyNumberFormat="1" applyFont="1" applyFill="1" applyBorder="1" applyAlignment="1">
      <alignment horizontal="center" vertical="center"/>
    </xf>
    <xf numFmtId="177" fontId="12" fillId="3" borderId="29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right" vertical="center" shrinkToFit="1"/>
    </xf>
    <xf numFmtId="3" fontId="7" fillId="3" borderId="9" xfId="1" applyNumberFormat="1" applyFont="1" applyFill="1" applyBorder="1" applyAlignment="1">
      <alignment horizontal="right" vertical="center" shrinkToFit="1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17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right" vertical="center" shrinkToFit="1"/>
      <protection locked="0"/>
    </xf>
    <xf numFmtId="0" fontId="9" fillId="3" borderId="15" xfId="0" applyFont="1" applyFill="1" applyBorder="1" applyAlignment="1" applyProtection="1">
      <alignment horizontal="righ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38" fontId="7" fillId="3" borderId="0" xfId="1" applyFont="1" applyFill="1" applyBorder="1" applyAlignment="1">
      <alignment horizontal="right" vertical="center" shrinkToFi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19" fillId="3" borderId="39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7" fillId="2" borderId="57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1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20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177" fontId="9" fillId="2" borderId="1" xfId="1" applyNumberFormat="1" applyFont="1" applyFill="1" applyBorder="1" applyAlignment="1">
      <alignment horizontal="center" vertical="center"/>
    </xf>
    <xf numFmtId="177" fontId="9" fillId="2" borderId="13" xfId="1" applyNumberFormat="1" applyFont="1" applyFill="1" applyBorder="1" applyAlignment="1">
      <alignment horizontal="center" vertical="center"/>
    </xf>
    <xf numFmtId="177" fontId="9" fillId="2" borderId="37" xfId="1" applyNumberFormat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center" vertical="center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horizontal="center" vertical="center"/>
      <protection locked="0"/>
    </xf>
    <xf numFmtId="177" fontId="9" fillId="2" borderId="3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9" fillId="2" borderId="34" xfId="0" applyFont="1" applyFill="1" applyBorder="1" applyAlignment="1" applyProtection="1">
      <alignment horizontal="center" vertical="center" wrapText="1"/>
      <protection locked="0"/>
    </xf>
    <xf numFmtId="0" fontId="19" fillId="2" borderId="35" xfId="0" applyFont="1" applyFill="1" applyBorder="1" applyAlignment="1" applyProtection="1">
      <alignment horizontal="center" vertical="center" wrapText="1"/>
      <protection locked="0"/>
    </xf>
    <xf numFmtId="0" fontId="19" fillId="2" borderId="36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9" xfId="1" applyNumberFormat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/>
      <protection locked="0"/>
    </xf>
    <xf numFmtId="38" fontId="9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24" fillId="0" borderId="18" xfId="0" applyFont="1" applyBorder="1" applyAlignment="1" applyProtection="1">
      <alignment horizontal="left" vertical="center" shrinkToFit="1"/>
      <protection locked="0"/>
    </xf>
    <xf numFmtId="0" fontId="31" fillId="0" borderId="30" xfId="0" applyFont="1" applyBorder="1" applyAlignment="1">
      <alignment horizontal="left" vertical="center" shrinkToFit="1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31" fillId="0" borderId="31" xfId="0" applyFont="1" applyBorder="1" applyAlignment="1">
      <alignment horizontal="left" vertical="center" shrinkToFit="1"/>
    </xf>
    <xf numFmtId="0" fontId="24" fillId="0" borderId="19" xfId="0" applyFont="1" applyBorder="1" applyAlignment="1" applyProtection="1">
      <alignment horizontal="left" vertical="center" shrinkToFit="1"/>
      <protection locked="0"/>
    </xf>
    <xf numFmtId="0" fontId="24" fillId="0" borderId="20" xfId="0" applyFont="1" applyBorder="1" applyAlignment="1" applyProtection="1">
      <alignment horizontal="left" vertical="center" shrinkToFit="1"/>
      <protection locked="0"/>
    </xf>
    <xf numFmtId="0" fontId="31" fillId="0" borderId="38" xfId="0" applyFont="1" applyBorder="1" applyAlignment="1">
      <alignment horizontal="left" vertical="center" shrinkToFit="1"/>
    </xf>
    <xf numFmtId="178" fontId="8" fillId="2" borderId="14" xfId="0" applyNumberFormat="1" applyFont="1" applyFill="1" applyBorder="1" applyAlignment="1" applyProtection="1">
      <alignment horizontal="right" vertical="center"/>
      <protection locked="0"/>
    </xf>
    <xf numFmtId="178" fontId="8" fillId="2" borderId="15" xfId="0" applyNumberFormat="1" applyFont="1" applyFill="1" applyBorder="1" applyAlignment="1" applyProtection="1">
      <alignment horizontal="right" vertical="center"/>
      <protection locked="0"/>
    </xf>
    <xf numFmtId="178" fontId="8" fillId="2" borderId="8" xfId="0" applyNumberFormat="1" applyFont="1" applyFill="1" applyBorder="1" applyAlignment="1" applyProtection="1">
      <alignment horizontal="right" vertical="center"/>
      <protection locked="0"/>
    </xf>
  </cellXfs>
  <cellStyles count="7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  <cellStyle name="標準 4" xfId="6" xr:uid="{6DDC0905-D65F-4F2E-A2F7-DF17D36D26B7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504824</xdr:colOff>
      <xdr:row>5</xdr:row>
      <xdr:rowOff>19051</xdr:rowOff>
    </xdr:from>
    <xdr:to>
      <xdr:col>13</xdr:col>
      <xdr:colOff>466725</xdr:colOff>
      <xdr:row>5</xdr:row>
      <xdr:rowOff>257175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6343649" y="1695451"/>
          <a:ext cx="4010026" cy="238124"/>
        </a:xfrm>
        <a:prstGeom prst="wedgeRoundRectCallout">
          <a:avLst>
            <a:gd name="adj1" fmla="val -106999"/>
            <a:gd name="adj2" fmla="val 628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76199</xdr:colOff>
      <xdr:row>10</xdr:row>
      <xdr:rowOff>19049</xdr:rowOff>
    </xdr:from>
    <xdr:to>
      <xdr:col>18</xdr:col>
      <xdr:colOff>57149</xdr:colOff>
      <xdr:row>20</xdr:row>
      <xdr:rowOff>190500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372474" y="31527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419100</xdr:colOff>
      <xdr:row>21</xdr:row>
      <xdr:rowOff>152400</xdr:rowOff>
    </xdr:from>
    <xdr:to>
      <xdr:col>18</xdr:col>
      <xdr:colOff>19051</xdr:colOff>
      <xdr:row>27</xdr:row>
      <xdr:rowOff>152400</xdr:rowOff>
    </xdr:to>
    <xdr:sp macro="" textlink="">
      <xdr:nvSpPr>
        <xdr:cNvPr id="9" name="角丸四角形吹き出し 16">
          <a:extLst>
            <a:ext uri="{FF2B5EF4-FFF2-40B4-BE49-F238E27FC236}">
              <a16:creationId xmlns:a16="http://schemas.microsoft.com/office/drawing/2014/main" id="{1A588168-B644-413E-A33E-B08D5D7E2394}"/>
            </a:ext>
          </a:extLst>
        </xdr:cNvPr>
        <xdr:cNvSpPr/>
      </xdr:nvSpPr>
      <xdr:spPr bwMode="auto">
        <a:xfrm>
          <a:off x="8715375" y="6057900"/>
          <a:ext cx="4657726" cy="1905000"/>
        </a:xfrm>
        <a:prstGeom prst="wedgeRoundRectCallout">
          <a:avLst>
            <a:gd name="adj1" fmla="val -102489"/>
            <a:gd name="adj2" fmla="val -2992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無地のしは、商品と一緒にお送りします。（のし掛けはしてありません）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株式会社○○　○○支店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11</xdr:col>
      <xdr:colOff>400050</xdr:colOff>
      <xdr:row>29</xdr:row>
      <xdr:rowOff>133350</xdr:rowOff>
    </xdr:from>
    <xdr:to>
      <xdr:col>14</xdr:col>
      <xdr:colOff>200025</xdr:colOff>
      <xdr:row>31</xdr:row>
      <xdr:rowOff>9525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7696200" y="8410575"/>
          <a:ext cx="3114675" cy="381000"/>
        </a:xfrm>
        <a:prstGeom prst="wedgeRoundRectCallout">
          <a:avLst>
            <a:gd name="adj1" fmla="val -214855"/>
            <a:gd name="adj2" fmla="val -134400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11</xdr:col>
      <xdr:colOff>800100</xdr:colOff>
      <xdr:row>8</xdr:row>
      <xdr:rowOff>219076</xdr:rowOff>
    </xdr:from>
    <xdr:to>
      <xdr:col>14</xdr:col>
      <xdr:colOff>161925</xdr:colOff>
      <xdr:row>9</xdr:row>
      <xdr:rowOff>266700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4389EA51-D034-424E-A654-6F9F43D2096F}"/>
            </a:ext>
          </a:extLst>
        </xdr:cNvPr>
        <xdr:cNvSpPr/>
      </xdr:nvSpPr>
      <xdr:spPr bwMode="auto">
        <a:xfrm>
          <a:off x="8096250" y="2600326"/>
          <a:ext cx="2638425" cy="285749"/>
        </a:xfrm>
        <a:prstGeom prst="wedgeRoundRectCallout">
          <a:avLst>
            <a:gd name="adj1" fmla="val -89942"/>
            <a:gd name="adj2" fmla="val 5005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都道府県名は、プルダウンよりお選び下さい。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329713-9A52-4B1E-8AD3-66844FC6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43815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BF07B5-F80A-4E13-82EE-BDCD62E12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8595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1</xdr:row>
      <xdr:rowOff>76199</xdr:rowOff>
    </xdr:from>
    <xdr:to>
      <xdr:col>1</xdr:col>
      <xdr:colOff>2585281</xdr:colOff>
      <xdr:row>1</xdr:row>
      <xdr:rowOff>1156199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96E5050-6491-4FFF-BF63-F33BD4BFB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1857374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2</xdr:row>
      <xdr:rowOff>95250</xdr:rowOff>
    </xdr:from>
    <xdr:to>
      <xdr:col>1</xdr:col>
      <xdr:colOff>2594806</xdr:colOff>
      <xdr:row>2</xdr:row>
      <xdr:rowOff>1175250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931111F-68B2-45DC-BCA6-4A2FF10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3314700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DE2D183-A8B3-47CA-9876-B3FC08323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409575"/>
          <a:ext cx="2297572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０５４－２０３－６８７７</a:t>
          </a: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tabSelected="1" workbookViewId="0">
      <selection activeCell="A3" sqref="A3:K3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14" width="9.5" style="1" bestFit="1" customWidth="1"/>
    <col min="15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4" ht="24" x14ac:dyDescent="0.15">
      <c r="A1" s="190" t="s">
        <v>110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4" ht="28.5" x14ac:dyDescent="0.15">
      <c r="A2" s="211" t="s">
        <v>28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4"/>
      <c r="M2" s="4"/>
    </row>
    <row r="3" spans="1:14" ht="22.5" customHeight="1" x14ac:dyDescent="0.15">
      <c r="A3" s="212" t="s">
        <v>29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4"/>
      <c r="M3" s="4"/>
    </row>
    <row r="4" spans="1:14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s="8" customFormat="1" ht="28.5" customHeight="1" x14ac:dyDescent="0.15">
      <c r="A5" s="39" t="s">
        <v>30</v>
      </c>
      <c r="B5" s="198" t="s">
        <v>44</v>
      </c>
      <c r="C5" s="199"/>
      <c r="D5" s="199"/>
      <c r="E5" s="199"/>
      <c r="F5" s="199"/>
      <c r="G5" s="200" t="str">
        <f>VLOOKUP(B5,Sheet1!A9:B12,2,FALSE)</f>
        <v>VJA・ＵＣは1000円・5000円券の２種類_ジェフは500円券１種類</v>
      </c>
      <c r="H5" s="201"/>
      <c r="I5" s="201"/>
      <c r="J5" s="201"/>
      <c r="K5" s="202"/>
    </row>
    <row r="6" spans="1:14" ht="22.5" customHeight="1" x14ac:dyDescent="0.15">
      <c r="A6" s="2" t="s">
        <v>2</v>
      </c>
      <c r="B6" s="213"/>
      <c r="C6" s="214"/>
      <c r="D6" s="214"/>
      <c r="E6" s="214"/>
      <c r="F6" s="214"/>
      <c r="G6" s="40" t="str">
        <f>TEXT(B6,"aaa曜日")</f>
        <v>土曜日</v>
      </c>
      <c r="H6" s="9"/>
      <c r="I6" s="9"/>
      <c r="J6" s="9"/>
      <c r="K6" s="41"/>
    </row>
    <row r="7" spans="1:14" ht="19.5" customHeight="1" x14ac:dyDescent="0.15">
      <c r="A7" s="184" t="s">
        <v>6</v>
      </c>
      <c r="B7" s="186"/>
      <c r="C7" s="187"/>
      <c r="D7" s="187"/>
      <c r="E7" s="187"/>
      <c r="F7" s="187"/>
      <c r="G7" s="187"/>
      <c r="H7" s="187"/>
      <c r="I7" s="187"/>
      <c r="J7" s="132" t="s">
        <v>7</v>
      </c>
      <c r="K7" s="134"/>
    </row>
    <row r="8" spans="1:14" ht="23.25" customHeight="1" x14ac:dyDescent="0.15">
      <c r="A8" s="185"/>
      <c r="B8" s="188"/>
      <c r="C8" s="189"/>
      <c r="D8" s="189"/>
      <c r="E8" s="189"/>
      <c r="F8" s="189"/>
      <c r="G8" s="189"/>
      <c r="H8" s="189"/>
      <c r="I8" s="189"/>
      <c r="J8" s="133"/>
      <c r="K8" s="135"/>
      <c r="N8" s="123"/>
    </row>
    <row r="9" spans="1:14" ht="18.75" customHeight="1" x14ac:dyDescent="0.15">
      <c r="A9" s="153" t="s">
        <v>8</v>
      </c>
      <c r="B9" s="50" t="s">
        <v>45</v>
      </c>
      <c r="C9" s="165"/>
      <c r="D9" s="165"/>
      <c r="E9" s="166"/>
      <c r="F9" s="37"/>
      <c r="G9" s="37"/>
      <c r="H9" s="37"/>
      <c r="I9" s="36"/>
      <c r="J9" s="35"/>
      <c r="K9" s="38"/>
      <c r="L9" s="1" t="s">
        <v>104</v>
      </c>
    </row>
    <row r="10" spans="1:14" ht="40.5" customHeight="1" x14ac:dyDescent="0.15">
      <c r="A10" s="154"/>
      <c r="B10" s="167" t="s">
        <v>160</v>
      </c>
      <c r="C10" s="168"/>
      <c r="D10" s="169"/>
      <c r="E10" s="169"/>
      <c r="F10" s="169"/>
      <c r="G10" s="169"/>
      <c r="H10" s="169"/>
      <c r="I10" s="169"/>
      <c r="J10" s="169"/>
      <c r="K10" s="170"/>
    </row>
    <row r="11" spans="1:14" ht="21.75" customHeight="1" x14ac:dyDescent="0.15">
      <c r="A11" s="5" t="s">
        <v>9</v>
      </c>
      <c r="B11" s="172"/>
      <c r="C11" s="173"/>
      <c r="D11" s="173"/>
      <c r="E11" s="173"/>
      <c r="F11" s="173"/>
      <c r="G11" s="174"/>
      <c r="H11" s="5" t="s">
        <v>10</v>
      </c>
      <c r="I11" s="172"/>
      <c r="J11" s="173"/>
      <c r="K11" s="174"/>
    </row>
    <row r="12" spans="1:14" ht="18" customHeight="1" x14ac:dyDescent="0.15">
      <c r="A12" s="194" t="s">
        <v>11</v>
      </c>
      <c r="B12" s="203" t="s">
        <v>13</v>
      </c>
      <c r="C12" s="204"/>
      <c r="D12" s="204"/>
      <c r="E12" s="204"/>
      <c r="F12" s="204"/>
      <c r="G12" s="204"/>
      <c r="H12" s="204"/>
      <c r="I12" s="205"/>
      <c r="J12" s="3" t="s">
        <v>14</v>
      </c>
      <c r="K12" s="5" t="s">
        <v>15</v>
      </c>
    </row>
    <row r="13" spans="1:14" ht="18.75" customHeight="1" x14ac:dyDescent="0.15">
      <c r="A13" s="195"/>
      <c r="B13" s="22">
        <v>1000</v>
      </c>
      <c r="C13" s="23" t="s">
        <v>24</v>
      </c>
      <c r="D13" s="23" t="s">
        <v>25</v>
      </c>
      <c r="E13" s="42"/>
      <c r="F13" s="24" t="s">
        <v>27</v>
      </c>
      <c r="G13" s="43">
        <f>B13*E13</f>
        <v>0</v>
      </c>
      <c r="H13" s="163" t="s">
        <v>12</v>
      </c>
      <c r="I13" s="164"/>
      <c r="J13" s="192"/>
      <c r="K13" s="138">
        <f>H14*J13</f>
        <v>0</v>
      </c>
    </row>
    <row r="14" spans="1:14" ht="18.75" customHeight="1" x14ac:dyDescent="0.15">
      <c r="A14" s="195"/>
      <c r="B14" s="25"/>
      <c r="C14" s="26" t="s">
        <v>24</v>
      </c>
      <c r="D14" s="26" t="s">
        <v>26</v>
      </c>
      <c r="E14" s="44"/>
      <c r="F14" s="27" t="s">
        <v>27</v>
      </c>
      <c r="G14" s="45">
        <f t="shared" ref="G14:G21" si="0">B14*E14</f>
        <v>0</v>
      </c>
      <c r="H14" s="159">
        <f>G13+G14+G15</f>
        <v>0</v>
      </c>
      <c r="I14" s="161" t="s">
        <v>16</v>
      </c>
      <c r="J14" s="193"/>
      <c r="K14" s="139"/>
    </row>
    <row r="15" spans="1:14" ht="18.75" customHeight="1" x14ac:dyDescent="0.15">
      <c r="A15" s="195"/>
      <c r="B15" s="28"/>
      <c r="C15" s="29" t="s">
        <v>24</v>
      </c>
      <c r="D15" s="29" t="s">
        <v>26</v>
      </c>
      <c r="E15" s="46"/>
      <c r="F15" s="30" t="s">
        <v>27</v>
      </c>
      <c r="G15" s="47">
        <f t="shared" si="0"/>
        <v>0</v>
      </c>
      <c r="H15" s="160"/>
      <c r="I15" s="162"/>
      <c r="J15" s="11" t="s">
        <v>31</v>
      </c>
      <c r="K15" s="72" t="s">
        <v>46</v>
      </c>
    </row>
    <row r="16" spans="1:14" ht="18.75" customHeight="1" x14ac:dyDescent="0.15">
      <c r="A16" s="196"/>
      <c r="B16" s="22"/>
      <c r="C16" s="23" t="s">
        <v>24</v>
      </c>
      <c r="D16" s="23" t="s">
        <v>25</v>
      </c>
      <c r="E16" s="42"/>
      <c r="F16" s="24" t="s">
        <v>27</v>
      </c>
      <c r="G16" s="43">
        <f t="shared" si="0"/>
        <v>0</v>
      </c>
      <c r="H16" s="163" t="s">
        <v>12</v>
      </c>
      <c r="I16" s="164"/>
      <c r="J16" s="136"/>
      <c r="K16" s="138">
        <f>H17*J16</f>
        <v>0</v>
      </c>
    </row>
    <row r="17" spans="1:14" ht="18.75" customHeight="1" x14ac:dyDescent="0.15">
      <c r="A17" s="196"/>
      <c r="B17" s="25"/>
      <c r="C17" s="26" t="s">
        <v>24</v>
      </c>
      <c r="D17" s="26" t="s">
        <v>25</v>
      </c>
      <c r="E17" s="44"/>
      <c r="F17" s="27" t="s">
        <v>27</v>
      </c>
      <c r="G17" s="45">
        <f t="shared" si="0"/>
        <v>0</v>
      </c>
      <c r="H17" s="159">
        <f>G16+G17+G18</f>
        <v>0</v>
      </c>
      <c r="I17" s="161" t="s">
        <v>16</v>
      </c>
      <c r="J17" s="137"/>
      <c r="K17" s="139"/>
    </row>
    <row r="18" spans="1:14" ht="18.75" customHeight="1" x14ac:dyDescent="0.15">
      <c r="A18" s="196"/>
      <c r="B18" s="28"/>
      <c r="C18" s="29" t="s">
        <v>24</v>
      </c>
      <c r="D18" s="29" t="s">
        <v>25</v>
      </c>
      <c r="E18" s="46"/>
      <c r="F18" s="30" t="s">
        <v>27</v>
      </c>
      <c r="G18" s="47">
        <f t="shared" si="0"/>
        <v>0</v>
      </c>
      <c r="H18" s="160"/>
      <c r="I18" s="162"/>
      <c r="J18" s="11" t="s">
        <v>31</v>
      </c>
      <c r="K18" s="72" t="s">
        <v>46</v>
      </c>
    </row>
    <row r="19" spans="1:14" ht="18.75" customHeight="1" x14ac:dyDescent="0.15">
      <c r="A19" s="196"/>
      <c r="B19" s="22"/>
      <c r="C19" s="23" t="s">
        <v>24</v>
      </c>
      <c r="D19" s="23" t="s">
        <v>25</v>
      </c>
      <c r="E19" s="42"/>
      <c r="F19" s="24" t="s">
        <v>27</v>
      </c>
      <c r="G19" s="43">
        <f t="shared" si="0"/>
        <v>0</v>
      </c>
      <c r="H19" s="163" t="s">
        <v>12</v>
      </c>
      <c r="I19" s="164"/>
      <c r="J19" s="136"/>
      <c r="K19" s="138">
        <f>H20*J19</f>
        <v>0</v>
      </c>
    </row>
    <row r="20" spans="1:14" ht="18.75" customHeight="1" x14ac:dyDescent="0.15">
      <c r="A20" s="196"/>
      <c r="B20" s="25"/>
      <c r="C20" s="26" t="s">
        <v>24</v>
      </c>
      <c r="D20" s="26" t="s">
        <v>25</v>
      </c>
      <c r="E20" s="44"/>
      <c r="F20" s="27" t="s">
        <v>27</v>
      </c>
      <c r="G20" s="45">
        <f t="shared" si="0"/>
        <v>0</v>
      </c>
      <c r="H20" s="171">
        <f>G19+G20+G21</f>
        <v>0</v>
      </c>
      <c r="I20" s="161" t="s">
        <v>16</v>
      </c>
      <c r="J20" s="137"/>
      <c r="K20" s="139"/>
    </row>
    <row r="21" spans="1:14" ht="18.75" customHeight="1" thickBot="1" x14ac:dyDescent="0.2">
      <c r="A21" s="196"/>
      <c r="B21" s="28"/>
      <c r="C21" s="29" t="s">
        <v>24</v>
      </c>
      <c r="D21" s="29" t="s">
        <v>25</v>
      </c>
      <c r="E21" s="46"/>
      <c r="F21" s="30" t="s">
        <v>27</v>
      </c>
      <c r="G21" s="48">
        <f t="shared" si="0"/>
        <v>0</v>
      </c>
      <c r="H21" s="171"/>
      <c r="I21" s="161"/>
      <c r="J21" s="31" t="s">
        <v>31</v>
      </c>
      <c r="K21" s="73" t="s">
        <v>46</v>
      </c>
    </row>
    <row r="22" spans="1:14" ht="30" customHeight="1" thickBot="1" x14ac:dyDescent="0.2">
      <c r="A22" s="197"/>
      <c r="B22" s="157"/>
      <c r="C22" s="158"/>
      <c r="D22" s="158"/>
      <c r="E22" s="158"/>
      <c r="F22" s="158"/>
      <c r="G22" s="32" t="s">
        <v>34</v>
      </c>
      <c r="H22" s="155" t="str">
        <f>IFERROR(VLOOKUP(B10,送料!A2:B48,2,FALSE),"")</f>
        <v/>
      </c>
      <c r="I22" s="156"/>
      <c r="J22" s="32" t="s">
        <v>33</v>
      </c>
      <c r="K22" s="49">
        <f>SUM(K13:K21)</f>
        <v>0</v>
      </c>
    </row>
    <row r="23" spans="1:14" ht="23.25" customHeight="1" x14ac:dyDescent="0.15">
      <c r="A23" s="132" t="s">
        <v>17</v>
      </c>
      <c r="B23" s="206" t="s">
        <v>42</v>
      </c>
      <c r="C23" s="207"/>
      <c r="D23" s="207"/>
      <c r="E23" s="207"/>
      <c r="F23" s="207"/>
      <c r="G23" s="207"/>
      <c r="H23" s="207"/>
      <c r="I23" s="207"/>
      <c r="J23" s="207"/>
      <c r="K23" s="208"/>
    </row>
    <row r="24" spans="1:14" ht="15" customHeight="1" x14ac:dyDescent="0.15">
      <c r="A24" s="191"/>
      <c r="B24" s="175" t="s">
        <v>18</v>
      </c>
      <c r="C24" s="175"/>
      <c r="D24" s="176" t="s">
        <v>70</v>
      </c>
      <c r="E24" s="177"/>
      <c r="F24" s="177"/>
      <c r="G24" s="177"/>
      <c r="H24" s="180" t="s">
        <v>71</v>
      </c>
      <c r="I24" s="177"/>
      <c r="J24" s="177"/>
      <c r="K24" s="181"/>
    </row>
    <row r="25" spans="1:14" ht="31.5" customHeight="1" x14ac:dyDescent="0.15">
      <c r="A25" s="191"/>
      <c r="B25" s="175"/>
      <c r="C25" s="175"/>
      <c r="D25" s="178"/>
      <c r="E25" s="179"/>
      <c r="F25" s="179"/>
      <c r="G25" s="179"/>
      <c r="H25" s="182"/>
      <c r="I25" s="179"/>
      <c r="J25" s="179"/>
      <c r="K25" s="183"/>
    </row>
    <row r="26" spans="1:14" ht="16.5" customHeight="1" x14ac:dyDescent="0.25">
      <c r="A26" s="133"/>
      <c r="B26" s="175"/>
      <c r="C26" s="175"/>
      <c r="D26" s="209" t="s">
        <v>32</v>
      </c>
      <c r="E26" s="209"/>
      <c r="F26" s="209"/>
      <c r="G26" s="209"/>
      <c r="H26" s="209"/>
      <c r="I26" s="209"/>
      <c r="J26" s="209"/>
      <c r="K26" s="210"/>
    </row>
    <row r="27" spans="1:14" ht="33.75" customHeight="1" x14ac:dyDescent="0.15">
      <c r="A27" s="5" t="s">
        <v>19</v>
      </c>
      <c r="B27" s="147"/>
      <c r="C27" s="148"/>
      <c r="D27" s="148"/>
      <c r="E27" s="148"/>
      <c r="F27" s="148"/>
      <c r="G27" s="148"/>
      <c r="H27" s="148"/>
      <c r="I27" s="148"/>
      <c r="J27" s="148"/>
      <c r="K27" s="149"/>
    </row>
    <row r="28" spans="1:14" ht="25.5" customHeight="1" x14ac:dyDescent="0.15">
      <c r="A28" s="10" t="s">
        <v>20</v>
      </c>
      <c r="B28" s="150" t="s">
        <v>52</v>
      </c>
      <c r="C28" s="151"/>
      <c r="D28" s="151"/>
      <c r="E28" s="152"/>
      <c r="F28" s="130" t="s">
        <v>168</v>
      </c>
      <c r="G28" s="131"/>
      <c r="H28" s="21"/>
      <c r="I28" s="21"/>
      <c r="J28" s="21"/>
      <c r="K28" s="4"/>
    </row>
    <row r="29" spans="1:14" ht="11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4" s="13" customFormat="1" ht="21" x14ac:dyDescent="0.25">
      <c r="A30" s="33" t="s">
        <v>43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2"/>
    </row>
    <row r="31" spans="1:14" s="13" customFormat="1" ht="18.75" customHeight="1" x14ac:dyDescent="0.25">
      <c r="A31" s="15" t="s">
        <v>106</v>
      </c>
      <c r="B31" s="51"/>
      <c r="C31" s="51"/>
      <c r="D31" s="51"/>
      <c r="E31" s="51"/>
      <c r="F31" s="51"/>
      <c r="G31" s="51"/>
      <c r="H31" s="51"/>
      <c r="I31" s="51"/>
      <c r="J31" s="51"/>
      <c r="K31" s="129" t="s">
        <v>161</v>
      </c>
      <c r="L31" s="51"/>
      <c r="M31" s="51"/>
      <c r="N31" s="51"/>
    </row>
    <row r="32" spans="1:14" s="13" customFormat="1" ht="13.5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14"/>
      <c r="M32" s="14"/>
      <c r="N32" s="14"/>
    </row>
    <row r="33" spans="1:16" s="13" customFormat="1" ht="10.5" customHeight="1" x14ac:dyDescent="0.25">
      <c r="A33" s="1"/>
    </row>
    <row r="34" spans="1:16" s="16" customFormat="1" ht="16.5" x14ac:dyDescent="0.25">
      <c r="A34" s="17" t="s">
        <v>0</v>
      </c>
      <c r="K34" s="18" t="s">
        <v>21</v>
      </c>
      <c r="M34" s="19"/>
    </row>
    <row r="35" spans="1:16" ht="21" customHeight="1" x14ac:dyDescent="0.15">
      <c r="A35" s="140" t="s">
        <v>1</v>
      </c>
      <c r="B35" s="140"/>
      <c r="C35" s="140"/>
      <c r="D35" s="140"/>
      <c r="E35" s="140"/>
      <c r="F35" s="140"/>
      <c r="G35" s="140"/>
      <c r="H35" s="124" t="s">
        <v>148</v>
      </c>
      <c r="I35" s="145"/>
      <c r="J35" s="146"/>
      <c r="K35" s="141" t="s">
        <v>66</v>
      </c>
    </row>
    <row r="36" spans="1:16" ht="21" customHeight="1" x14ac:dyDescent="0.15">
      <c r="A36" s="140"/>
      <c r="B36" s="140"/>
      <c r="C36" s="140"/>
      <c r="D36" s="140"/>
      <c r="E36" s="140"/>
      <c r="F36" s="140"/>
      <c r="G36" s="140"/>
      <c r="H36" s="125" t="s">
        <v>149</v>
      </c>
      <c r="I36" s="143"/>
      <c r="J36" s="144"/>
      <c r="K36" s="142"/>
    </row>
    <row r="37" spans="1:16" s="13" customFormat="1" ht="20.100000000000001" customHeight="1" x14ac:dyDescent="0.25">
      <c r="A37" s="15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N37" s="1"/>
    </row>
    <row r="38" spans="1:16" s="13" customFormat="1" ht="16.5" x14ac:dyDescent="0.25">
      <c r="A38" s="17" t="s">
        <v>23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5"/>
      <c r="O38" s="1"/>
      <c r="P38" s="1"/>
    </row>
    <row r="39" spans="1:16" x14ac:dyDescent="0.15">
      <c r="A39" s="15"/>
    </row>
  </sheetData>
  <sheetProtection sheet="1" objects="1" scenarios="1"/>
  <mergeCells count="49">
    <mergeCell ref="A7:A8"/>
    <mergeCell ref="B7:I8"/>
    <mergeCell ref="A1:K1"/>
    <mergeCell ref="A23:A26"/>
    <mergeCell ref="J13:J14"/>
    <mergeCell ref="A12:A22"/>
    <mergeCell ref="B5:F5"/>
    <mergeCell ref="G5:K5"/>
    <mergeCell ref="B12:I12"/>
    <mergeCell ref="B23:K23"/>
    <mergeCell ref="D26:K26"/>
    <mergeCell ref="A2:K2"/>
    <mergeCell ref="A3:K3"/>
    <mergeCell ref="B6:F6"/>
    <mergeCell ref="H14:H15"/>
    <mergeCell ref="H13:I13"/>
    <mergeCell ref="B24:C26"/>
    <mergeCell ref="D24:G24"/>
    <mergeCell ref="D25:G25"/>
    <mergeCell ref="H24:K24"/>
    <mergeCell ref="H25:K25"/>
    <mergeCell ref="A9:A10"/>
    <mergeCell ref="H22:I22"/>
    <mergeCell ref="B22:F22"/>
    <mergeCell ref="H17:H18"/>
    <mergeCell ref="I17:I18"/>
    <mergeCell ref="H19:I19"/>
    <mergeCell ref="C9:E9"/>
    <mergeCell ref="I14:I15"/>
    <mergeCell ref="H16:I16"/>
    <mergeCell ref="B10:C10"/>
    <mergeCell ref="D10:K10"/>
    <mergeCell ref="H20:H21"/>
    <mergeCell ref="I20:I21"/>
    <mergeCell ref="I11:K11"/>
    <mergeCell ref="B11:G11"/>
    <mergeCell ref="A35:G36"/>
    <mergeCell ref="K35:K36"/>
    <mergeCell ref="I36:J36"/>
    <mergeCell ref="I35:J35"/>
    <mergeCell ref="B27:K27"/>
    <mergeCell ref="B28:E28"/>
    <mergeCell ref="J7:J8"/>
    <mergeCell ref="K7:K8"/>
    <mergeCell ref="J19:J20"/>
    <mergeCell ref="K13:K14"/>
    <mergeCell ref="K16:K17"/>
    <mergeCell ref="K19:K20"/>
    <mergeCell ref="J16:J17"/>
  </mergeCells>
  <phoneticPr fontId="5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3:B21" xr:uid="{00000000-0002-0000-0000-000000000000}">
      <formula1>INDIRECT($B$5)</formula1>
    </dataValidation>
    <dataValidation type="list" allowBlank="1" showInputMessage="1" showErrorMessage="1" sqref="K21 K18 K15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3">
        <x14:dataValidation type="list" allowBlank="1" showInputMessage="1" showErrorMessage="1" xr:uid="{00000000-0002-0000-0000-000003000000}">
          <x14:formula1>
            <xm:f>Sheet1!$C$14:$C$18</xm:f>
          </x14:formula1>
          <xm:sqref>B23 C23 D23:K23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  <x14:dataValidation type="list" allowBlank="1" showInputMessage="1" showErrorMessage="1" xr:uid="{7BF85C02-A24B-4DD4-8634-00980D806104}">
          <x14:formula1>
            <xm:f>送料!$A$1:$A$48</xm:f>
          </x14:formula1>
          <xm:sqref>B10:C10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5"/>
  <sheetViews>
    <sheetView showZeros="0" workbookViewId="0">
      <selection activeCell="B13" sqref="B13:G13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90" t="s">
        <v>109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3" ht="28.5" x14ac:dyDescent="0.15">
      <c r="A2" s="211" t="s">
        <v>28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4"/>
      <c r="M2" s="4"/>
    </row>
    <row r="3" spans="1:13" ht="22.5" customHeight="1" x14ac:dyDescent="0.15">
      <c r="A3" s="212" t="s">
        <v>29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18"/>
    </row>
    <row r="5" spans="1:13" s="8" customFormat="1" ht="24" x14ac:dyDescent="0.15">
      <c r="A5" s="276" t="s">
        <v>73</v>
      </c>
      <c r="B5" s="68"/>
      <c r="C5" s="279" t="s">
        <v>3</v>
      </c>
      <c r="D5" s="280"/>
      <c r="E5" s="280"/>
      <c r="F5" s="280"/>
      <c r="G5" s="281" t="s">
        <v>166</v>
      </c>
      <c r="H5" s="281"/>
      <c r="I5" s="281"/>
      <c r="J5" s="281"/>
      <c r="K5" s="281"/>
    </row>
    <row r="6" spans="1:13" s="8" customFormat="1" ht="24" x14ac:dyDescent="0.15">
      <c r="A6" s="277"/>
      <c r="B6" s="75"/>
      <c r="C6" s="285" t="s">
        <v>4</v>
      </c>
      <c r="D6" s="286"/>
      <c r="E6" s="286"/>
      <c r="F6" s="286"/>
      <c r="G6" s="287" t="s">
        <v>165</v>
      </c>
      <c r="H6" s="287"/>
      <c r="I6" s="287"/>
      <c r="J6" s="287"/>
      <c r="K6" s="287"/>
    </row>
    <row r="7" spans="1:13" s="8" customFormat="1" ht="24" x14ac:dyDescent="0.15">
      <c r="A7" s="278"/>
      <c r="B7" s="69"/>
      <c r="C7" s="282" t="s">
        <v>68</v>
      </c>
      <c r="D7" s="283"/>
      <c r="E7" s="283"/>
      <c r="F7" s="283"/>
      <c r="G7" s="284" t="s">
        <v>167</v>
      </c>
      <c r="H7" s="284"/>
      <c r="I7" s="284"/>
      <c r="J7" s="284"/>
      <c r="K7" s="284"/>
    </row>
    <row r="8" spans="1:13" ht="22.5" customHeight="1" x14ac:dyDescent="0.15">
      <c r="A8" s="2" t="s">
        <v>2</v>
      </c>
      <c r="B8" s="288" t="s">
        <v>67</v>
      </c>
      <c r="C8" s="289"/>
      <c r="D8" s="289"/>
      <c r="E8" s="289"/>
      <c r="F8" s="289"/>
      <c r="G8" s="290"/>
      <c r="H8" s="9"/>
      <c r="I8" s="9"/>
      <c r="J8" s="9"/>
      <c r="K8" s="71"/>
    </row>
    <row r="9" spans="1:13" ht="19.5" customHeight="1" x14ac:dyDescent="0.15">
      <c r="A9" s="184" t="s">
        <v>6</v>
      </c>
      <c r="B9" s="186"/>
      <c r="C9" s="187"/>
      <c r="D9" s="187"/>
      <c r="E9" s="187"/>
      <c r="F9" s="187"/>
      <c r="G9" s="187"/>
      <c r="H9" s="187"/>
      <c r="I9" s="187"/>
      <c r="J9" s="121" t="s">
        <v>105</v>
      </c>
      <c r="K9" s="128"/>
    </row>
    <row r="10" spans="1:13" ht="23.25" customHeight="1" x14ac:dyDescent="0.15">
      <c r="A10" s="185"/>
      <c r="B10" s="188"/>
      <c r="C10" s="189"/>
      <c r="D10" s="189"/>
      <c r="E10" s="189"/>
      <c r="F10" s="189"/>
      <c r="G10" s="189"/>
      <c r="H10" s="189"/>
      <c r="I10" s="189"/>
      <c r="J10" s="5" t="s">
        <v>7</v>
      </c>
      <c r="K10" s="122"/>
    </row>
    <row r="11" spans="1:13" ht="18.75" customHeight="1" x14ac:dyDescent="0.15">
      <c r="A11" s="153" t="s">
        <v>8</v>
      </c>
      <c r="B11" s="267" t="s">
        <v>45</v>
      </c>
      <c r="C11" s="268"/>
      <c r="D11" s="268"/>
      <c r="E11" s="269"/>
      <c r="F11" s="37"/>
      <c r="G11" s="37"/>
      <c r="H11" s="37"/>
      <c r="I11" s="36"/>
      <c r="J11" s="35"/>
      <c r="K11" s="52"/>
    </row>
    <row r="12" spans="1:13" ht="40.5" customHeight="1" x14ac:dyDescent="0.15">
      <c r="A12" s="154"/>
      <c r="B12" s="270"/>
      <c r="C12" s="271"/>
      <c r="D12" s="271"/>
      <c r="E12" s="271"/>
      <c r="F12" s="271"/>
      <c r="G12" s="271"/>
      <c r="H12" s="271"/>
      <c r="I12" s="271"/>
      <c r="J12" s="271"/>
      <c r="K12" s="272"/>
    </row>
    <row r="13" spans="1:13" ht="21.75" customHeight="1" x14ac:dyDescent="0.15">
      <c r="A13" s="5" t="s">
        <v>9</v>
      </c>
      <c r="B13" s="273"/>
      <c r="C13" s="274"/>
      <c r="D13" s="274"/>
      <c r="E13" s="274"/>
      <c r="F13" s="274"/>
      <c r="G13" s="275"/>
      <c r="H13" s="5" t="s">
        <v>10</v>
      </c>
      <c r="I13" s="273"/>
      <c r="J13" s="274"/>
      <c r="K13" s="275"/>
    </row>
    <row r="14" spans="1:13" ht="18" customHeight="1" x14ac:dyDescent="0.15">
      <c r="A14" s="194" t="s">
        <v>11</v>
      </c>
      <c r="B14" s="203" t="s">
        <v>13</v>
      </c>
      <c r="C14" s="204"/>
      <c r="D14" s="204"/>
      <c r="E14" s="204"/>
      <c r="F14" s="204"/>
      <c r="G14" s="204"/>
      <c r="H14" s="204"/>
      <c r="I14" s="205"/>
      <c r="J14" s="3" t="s">
        <v>14</v>
      </c>
      <c r="K14" s="5" t="s">
        <v>15</v>
      </c>
    </row>
    <row r="15" spans="1:13" ht="18.75" customHeight="1" x14ac:dyDescent="0.15">
      <c r="A15" s="195"/>
      <c r="B15" s="22"/>
      <c r="C15" s="23" t="s">
        <v>24</v>
      </c>
      <c r="D15" s="23" t="s">
        <v>25</v>
      </c>
      <c r="E15" s="53"/>
      <c r="F15" s="56" t="s">
        <v>27</v>
      </c>
      <c r="G15" s="64"/>
      <c r="H15" s="234" t="s">
        <v>12</v>
      </c>
      <c r="I15" s="235"/>
      <c r="J15" s="236"/>
      <c r="K15" s="219"/>
    </row>
    <row r="16" spans="1:13" ht="18.75" customHeight="1" x14ac:dyDescent="0.15">
      <c r="A16" s="195"/>
      <c r="B16" s="25"/>
      <c r="C16" s="26" t="s">
        <v>24</v>
      </c>
      <c r="D16" s="26" t="s">
        <v>25</v>
      </c>
      <c r="E16" s="54"/>
      <c r="F16" s="57" t="s">
        <v>27</v>
      </c>
      <c r="G16" s="65"/>
      <c r="H16" s="262"/>
      <c r="I16" s="223" t="s">
        <v>16</v>
      </c>
      <c r="J16" s="237"/>
      <c r="K16" s="220"/>
    </row>
    <row r="17" spans="1:11" ht="18.75" customHeight="1" x14ac:dyDescent="0.15">
      <c r="A17" s="195"/>
      <c r="B17" s="28"/>
      <c r="C17" s="29" t="s">
        <v>24</v>
      </c>
      <c r="D17" s="29" t="s">
        <v>25</v>
      </c>
      <c r="E17" s="55"/>
      <c r="F17" s="58" t="s">
        <v>27</v>
      </c>
      <c r="G17" s="66"/>
      <c r="H17" s="263"/>
      <c r="I17" s="264"/>
      <c r="J17" s="59" t="s">
        <v>31</v>
      </c>
      <c r="K17" s="238"/>
    </row>
    <row r="18" spans="1:11" ht="18.75" customHeight="1" x14ac:dyDescent="0.15">
      <c r="A18" s="196"/>
      <c r="B18" s="22"/>
      <c r="C18" s="23" t="s">
        <v>24</v>
      </c>
      <c r="D18" s="23" t="s">
        <v>25</v>
      </c>
      <c r="E18" s="53"/>
      <c r="F18" s="56" t="s">
        <v>27</v>
      </c>
      <c r="G18" s="64"/>
      <c r="H18" s="234" t="s">
        <v>12</v>
      </c>
      <c r="I18" s="235"/>
      <c r="J18" s="265"/>
      <c r="K18" s="219"/>
    </row>
    <row r="19" spans="1:11" ht="18.75" customHeight="1" x14ac:dyDescent="0.15">
      <c r="A19" s="196"/>
      <c r="B19" s="25"/>
      <c r="C19" s="26" t="s">
        <v>24</v>
      </c>
      <c r="D19" s="26" t="s">
        <v>25</v>
      </c>
      <c r="E19" s="54"/>
      <c r="F19" s="57" t="s">
        <v>27</v>
      </c>
      <c r="G19" s="65"/>
      <c r="H19" s="262"/>
      <c r="I19" s="223" t="s">
        <v>16</v>
      </c>
      <c r="J19" s="266"/>
      <c r="K19" s="220"/>
    </row>
    <row r="20" spans="1:11" ht="18.75" customHeight="1" x14ac:dyDescent="0.15">
      <c r="A20" s="196"/>
      <c r="B20" s="28"/>
      <c r="C20" s="29" t="s">
        <v>24</v>
      </c>
      <c r="D20" s="29" t="s">
        <v>25</v>
      </c>
      <c r="E20" s="55"/>
      <c r="F20" s="58" t="s">
        <v>27</v>
      </c>
      <c r="G20" s="66"/>
      <c r="H20" s="263"/>
      <c r="I20" s="264"/>
      <c r="J20" s="59" t="s">
        <v>31</v>
      </c>
      <c r="K20" s="238"/>
    </row>
    <row r="21" spans="1:11" ht="18.75" customHeight="1" x14ac:dyDescent="0.15">
      <c r="A21" s="196"/>
      <c r="B21" s="22"/>
      <c r="C21" s="23" t="s">
        <v>24</v>
      </c>
      <c r="D21" s="23" t="s">
        <v>25</v>
      </c>
      <c r="E21" s="53"/>
      <c r="F21" s="56" t="s">
        <v>27</v>
      </c>
      <c r="G21" s="64"/>
      <c r="H21" s="234" t="s">
        <v>12</v>
      </c>
      <c r="I21" s="235"/>
      <c r="J21" s="265"/>
      <c r="K21" s="219"/>
    </row>
    <row r="22" spans="1:11" ht="18.75" customHeight="1" x14ac:dyDescent="0.15">
      <c r="A22" s="196"/>
      <c r="B22" s="25"/>
      <c r="C22" s="26" t="s">
        <v>24</v>
      </c>
      <c r="D22" s="26" t="s">
        <v>25</v>
      </c>
      <c r="E22" s="54"/>
      <c r="F22" s="57" t="s">
        <v>27</v>
      </c>
      <c r="G22" s="65"/>
      <c r="H22" s="222"/>
      <c r="I22" s="223" t="s">
        <v>16</v>
      </c>
      <c r="J22" s="266"/>
      <c r="K22" s="220"/>
    </row>
    <row r="23" spans="1:11" ht="18.75" customHeight="1" thickBot="1" x14ac:dyDescent="0.2">
      <c r="A23" s="196"/>
      <c r="B23" s="28"/>
      <c r="C23" s="29" t="s">
        <v>24</v>
      </c>
      <c r="D23" s="29" t="s">
        <v>25</v>
      </c>
      <c r="E23" s="55"/>
      <c r="F23" s="60" t="s">
        <v>27</v>
      </c>
      <c r="G23" s="67"/>
      <c r="H23" s="222"/>
      <c r="I23" s="223"/>
      <c r="J23" s="61" t="s">
        <v>31</v>
      </c>
      <c r="K23" s="221"/>
    </row>
    <row r="24" spans="1:11" ht="30" customHeight="1" thickBot="1" x14ac:dyDescent="0.2">
      <c r="A24" s="197"/>
      <c r="B24" s="62"/>
      <c r="C24" s="63"/>
      <c r="D24" s="63"/>
      <c r="E24" s="63"/>
      <c r="F24" s="258" t="s">
        <v>63</v>
      </c>
      <c r="G24" s="259"/>
      <c r="H24" s="260"/>
      <c r="I24" s="261"/>
      <c r="J24" s="32" t="s">
        <v>33</v>
      </c>
      <c r="K24" s="70">
        <f>SUM(K15:K23)</f>
        <v>0</v>
      </c>
    </row>
    <row r="25" spans="1:11" ht="23.25" customHeight="1" x14ac:dyDescent="0.15">
      <c r="A25" s="153" t="s">
        <v>72</v>
      </c>
      <c r="B25" s="240" t="s">
        <v>64</v>
      </c>
      <c r="C25" s="241"/>
      <c r="D25" s="241"/>
      <c r="E25" s="241"/>
      <c r="F25" s="241"/>
      <c r="G25" s="241"/>
      <c r="H25" s="241"/>
      <c r="I25" s="241"/>
      <c r="J25" s="241"/>
      <c r="K25" s="242"/>
    </row>
    <row r="26" spans="1:11" ht="23.25" customHeight="1" x14ac:dyDescent="0.15">
      <c r="A26" s="239"/>
      <c r="B26" s="224" t="s">
        <v>69</v>
      </c>
      <c r="C26" s="225"/>
      <c r="D26" s="225"/>
      <c r="E26" s="225"/>
      <c r="F26" s="225"/>
      <c r="G26" s="225"/>
      <c r="H26" s="225"/>
      <c r="I26" s="225"/>
      <c r="J26" s="225"/>
      <c r="K26" s="226"/>
    </row>
    <row r="27" spans="1:11" ht="23.25" customHeight="1" x14ac:dyDescent="0.15">
      <c r="A27" s="154"/>
      <c r="B27" s="243" t="s">
        <v>74</v>
      </c>
      <c r="C27" s="244"/>
      <c r="D27" s="244"/>
      <c r="E27" s="244"/>
      <c r="F27" s="244"/>
      <c r="G27" s="244"/>
      <c r="H27" s="244"/>
      <c r="I27" s="244"/>
      <c r="J27" s="244"/>
      <c r="K27" s="245"/>
    </row>
    <row r="28" spans="1:11" ht="23.25" customHeight="1" x14ac:dyDescent="0.15">
      <c r="A28" s="132" t="s">
        <v>17</v>
      </c>
      <c r="B28" s="246" t="s">
        <v>108</v>
      </c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ht="15.75" customHeight="1" x14ac:dyDescent="0.15">
      <c r="A29" s="191"/>
      <c r="B29" s="203" t="s">
        <v>18</v>
      </c>
      <c r="C29" s="204"/>
      <c r="D29" s="227" t="s">
        <v>70</v>
      </c>
      <c r="E29" s="228"/>
      <c r="F29" s="228"/>
      <c r="G29" s="228"/>
      <c r="H29" s="229" t="s">
        <v>71</v>
      </c>
      <c r="I29" s="228"/>
      <c r="J29" s="228"/>
      <c r="K29" s="230"/>
    </row>
    <row r="30" spans="1:11" ht="30" customHeight="1" x14ac:dyDescent="0.15">
      <c r="A30" s="191"/>
      <c r="B30" s="249"/>
      <c r="C30" s="212"/>
      <c r="D30" s="253"/>
      <c r="E30" s="232"/>
      <c r="F30" s="232"/>
      <c r="G30" s="232"/>
      <c r="H30" s="231"/>
      <c r="I30" s="232"/>
      <c r="J30" s="232"/>
      <c r="K30" s="233"/>
    </row>
    <row r="31" spans="1:11" ht="16.5" customHeight="1" x14ac:dyDescent="0.25">
      <c r="A31" s="133"/>
      <c r="B31" s="250"/>
      <c r="C31" s="251"/>
      <c r="D31" s="252" t="s">
        <v>32</v>
      </c>
      <c r="E31" s="209"/>
      <c r="F31" s="209"/>
      <c r="G31" s="209"/>
      <c r="H31" s="209"/>
      <c r="I31" s="209"/>
      <c r="J31" s="209"/>
      <c r="K31" s="210"/>
    </row>
    <row r="32" spans="1:11" ht="27.75" customHeight="1" x14ac:dyDescent="0.15">
      <c r="A32" s="5" t="s">
        <v>19</v>
      </c>
      <c r="B32" s="254"/>
      <c r="C32" s="255"/>
      <c r="D32" s="255"/>
      <c r="E32" s="255"/>
      <c r="F32" s="255"/>
      <c r="G32" s="255"/>
      <c r="H32" s="255"/>
      <c r="I32" s="255"/>
      <c r="J32" s="255"/>
      <c r="K32" s="256"/>
    </row>
    <row r="33" spans="1:16" ht="25.5" customHeight="1" x14ac:dyDescent="0.15">
      <c r="A33" s="10" t="s">
        <v>20</v>
      </c>
      <c r="B33" s="150" t="s">
        <v>52</v>
      </c>
      <c r="C33" s="151"/>
      <c r="D33" s="151"/>
      <c r="E33" s="152"/>
      <c r="F33" s="130" t="s">
        <v>168</v>
      </c>
      <c r="G33" s="131"/>
      <c r="H33" s="21"/>
      <c r="I33" s="21"/>
      <c r="J33" s="21"/>
      <c r="K33" s="4"/>
    </row>
    <row r="34" spans="1:16" ht="11.2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6" s="13" customFormat="1" ht="21" x14ac:dyDescent="0.25">
      <c r="A35" s="257" t="s">
        <v>65</v>
      </c>
      <c r="B35" s="257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12"/>
    </row>
    <row r="36" spans="1:16" s="13" customFormat="1" ht="18.75" customHeight="1" x14ac:dyDescent="0.25">
      <c r="A36" s="15" t="s">
        <v>107</v>
      </c>
      <c r="B36" s="51"/>
      <c r="C36" s="51"/>
      <c r="D36" s="51"/>
      <c r="E36" s="51"/>
      <c r="F36" s="51"/>
      <c r="G36" s="51"/>
      <c r="H36" s="51"/>
      <c r="I36" s="51"/>
      <c r="J36" s="51"/>
      <c r="K36" s="129" t="s">
        <v>161</v>
      </c>
      <c r="L36" s="51"/>
      <c r="M36" s="51"/>
      <c r="N36" s="51"/>
    </row>
    <row r="37" spans="1:16" s="13" customFormat="1" ht="13.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14"/>
      <c r="M37" s="14"/>
      <c r="N37" s="14"/>
    </row>
    <row r="38" spans="1:16" s="13" customFormat="1" ht="10.5" customHeight="1" x14ac:dyDescent="0.25">
      <c r="A38" s="1"/>
    </row>
    <row r="39" spans="1:16" s="16" customFormat="1" ht="16.5" x14ac:dyDescent="0.25">
      <c r="A39" s="17" t="s">
        <v>0</v>
      </c>
      <c r="K39" s="18" t="s">
        <v>21</v>
      </c>
      <c r="M39" s="19"/>
    </row>
    <row r="40" spans="1:16" ht="21" customHeight="1" x14ac:dyDescent="0.15">
      <c r="A40" s="140" t="s">
        <v>1</v>
      </c>
      <c r="B40" s="140"/>
      <c r="C40" s="140"/>
      <c r="D40" s="140"/>
      <c r="E40" s="140"/>
      <c r="F40" s="140"/>
      <c r="G40" s="218"/>
      <c r="H40" s="124" t="s">
        <v>148</v>
      </c>
      <c r="I40" s="145"/>
      <c r="J40" s="146"/>
      <c r="K40" s="141" t="s">
        <v>66</v>
      </c>
    </row>
    <row r="41" spans="1:16" ht="21" customHeight="1" x14ac:dyDescent="0.15">
      <c r="A41" s="140"/>
      <c r="B41" s="140"/>
      <c r="C41" s="140"/>
      <c r="D41" s="140"/>
      <c r="E41" s="140"/>
      <c r="F41" s="140"/>
      <c r="G41" s="218"/>
      <c r="H41" s="125" t="s">
        <v>149</v>
      </c>
      <c r="I41" s="143"/>
      <c r="J41" s="144"/>
      <c r="K41" s="215"/>
    </row>
    <row r="42" spans="1:16" ht="21" customHeight="1" x14ac:dyDescent="0.15">
      <c r="A42" s="140"/>
      <c r="B42" s="140"/>
      <c r="C42" s="140"/>
      <c r="D42" s="140"/>
      <c r="E42" s="140"/>
      <c r="F42" s="140"/>
      <c r="G42" s="218"/>
      <c r="H42" s="125" t="s">
        <v>34</v>
      </c>
      <c r="I42" s="216" t="s">
        <v>16</v>
      </c>
      <c r="J42" s="217"/>
      <c r="K42" s="142"/>
    </row>
    <row r="43" spans="1:16" s="13" customFormat="1" ht="20.100000000000001" customHeight="1" x14ac:dyDescent="0.25">
      <c r="A43" s="15" t="s">
        <v>22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N43" s="1"/>
    </row>
    <row r="44" spans="1:16" s="13" customFormat="1" ht="16.5" x14ac:dyDescent="0.25">
      <c r="A44" s="17" t="s">
        <v>23</v>
      </c>
      <c r="B44" s="17"/>
      <c r="C44" s="17"/>
      <c r="D44" s="17"/>
      <c r="E44" s="17"/>
      <c r="F44" s="17"/>
      <c r="G44" s="17"/>
      <c r="H44" s="17"/>
      <c r="I44" s="17"/>
      <c r="J44" s="17"/>
      <c r="L44" s="17"/>
      <c r="M44" s="17"/>
      <c r="N44" s="15"/>
      <c r="O44" s="1"/>
      <c r="P44" s="1"/>
    </row>
    <row r="45" spans="1:16" x14ac:dyDescent="0.15">
      <c r="A45" s="15"/>
    </row>
  </sheetData>
  <sheetProtection sheet="1" objects="1" scenarios="1"/>
  <mergeCells count="57">
    <mergeCell ref="A9:A10"/>
    <mergeCell ref="B9:I10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  <mergeCell ref="B8:G8"/>
    <mergeCell ref="J21:J22"/>
    <mergeCell ref="A11:A12"/>
    <mergeCell ref="B11:E11"/>
    <mergeCell ref="B12:K12"/>
    <mergeCell ref="B13:G13"/>
    <mergeCell ref="I13:K13"/>
    <mergeCell ref="H16:H17"/>
    <mergeCell ref="I16:I17"/>
    <mergeCell ref="H18:I18"/>
    <mergeCell ref="J18:J19"/>
    <mergeCell ref="K18:K20"/>
    <mergeCell ref="F24:G24"/>
    <mergeCell ref="H24:I24"/>
    <mergeCell ref="H19:H20"/>
    <mergeCell ref="I19:I20"/>
    <mergeCell ref="H21:I21"/>
    <mergeCell ref="I40:J40"/>
    <mergeCell ref="D30:G30"/>
    <mergeCell ref="B32:K32"/>
    <mergeCell ref="A35:B35"/>
    <mergeCell ref="B33:E33"/>
    <mergeCell ref="A25:A27"/>
    <mergeCell ref="B25:K25"/>
    <mergeCell ref="B27:K27"/>
    <mergeCell ref="A28:A31"/>
    <mergeCell ref="B28:K28"/>
    <mergeCell ref="B29:C31"/>
    <mergeCell ref="D31:K31"/>
    <mergeCell ref="I41:J41"/>
    <mergeCell ref="K40:K42"/>
    <mergeCell ref="I42:J42"/>
    <mergeCell ref="A40:G42"/>
    <mergeCell ref="K21:K23"/>
    <mergeCell ref="H22:H23"/>
    <mergeCell ref="I22:I23"/>
    <mergeCell ref="B26:K26"/>
    <mergeCell ref="D29:G29"/>
    <mergeCell ref="H29:K29"/>
    <mergeCell ref="H30:K30"/>
    <mergeCell ref="A14:A24"/>
    <mergeCell ref="B14:I14"/>
    <mergeCell ref="H15:I15"/>
    <mergeCell ref="J15:J16"/>
    <mergeCell ref="K15:K17"/>
  </mergeCells>
  <phoneticPr fontId="5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2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D16" sqref="D16"/>
    </sheetView>
  </sheetViews>
  <sheetFormatPr defaultRowHeight="21" customHeight="1" x14ac:dyDescent="0.15"/>
  <cols>
    <col min="1" max="1" width="45.375" style="106" customWidth="1"/>
    <col min="2" max="2" width="6.5" style="106" customWidth="1"/>
    <col min="3" max="3" width="45.375" style="106" customWidth="1"/>
    <col min="4" max="4" width="6.5" style="106" customWidth="1"/>
    <col min="5" max="5" width="45.375" style="106" customWidth="1"/>
    <col min="6" max="6" width="15.375" style="106" customWidth="1"/>
    <col min="7" max="16384" width="9" style="106"/>
  </cols>
  <sheetData>
    <row r="1" spans="1:10" s="101" customFormat="1" ht="27" customHeight="1" x14ac:dyDescent="0.15">
      <c r="A1" s="118" t="s">
        <v>53</v>
      </c>
      <c r="B1" s="98"/>
      <c r="C1" s="119" t="s">
        <v>54</v>
      </c>
      <c r="D1" s="99"/>
      <c r="E1" s="120" t="s">
        <v>91</v>
      </c>
      <c r="G1" s="100"/>
      <c r="H1" s="100"/>
      <c r="I1" s="100"/>
    </row>
    <row r="2" spans="1:10" s="103" customFormat="1" ht="21" customHeight="1" x14ac:dyDescent="0.15">
      <c r="A2" s="95" t="s">
        <v>87</v>
      </c>
      <c r="B2" s="95"/>
      <c r="C2" s="97" t="s">
        <v>88</v>
      </c>
      <c r="D2" s="96"/>
      <c r="E2" s="102" t="s">
        <v>90</v>
      </c>
      <c r="G2" s="102"/>
      <c r="H2" s="102"/>
      <c r="I2" s="102"/>
    </row>
    <row r="3" spans="1:10" s="103" customFormat="1" ht="21" customHeight="1" x14ac:dyDescent="0.15">
      <c r="C3" s="104" t="s">
        <v>89</v>
      </c>
    </row>
    <row r="4" spans="1:10" s="105" customFormat="1" ht="21" customHeight="1" thickBot="1" x14ac:dyDescent="0.2"/>
    <row r="5" spans="1:10" s="109" customFormat="1" ht="21" customHeight="1" x14ac:dyDescent="0.15">
      <c r="A5" s="108" t="s">
        <v>103</v>
      </c>
      <c r="C5" s="108" t="s">
        <v>103</v>
      </c>
      <c r="E5" s="110" t="s">
        <v>78</v>
      </c>
      <c r="H5" s="76"/>
      <c r="I5" s="76"/>
      <c r="J5" s="76"/>
    </row>
    <row r="6" spans="1:10" s="109" customFormat="1" ht="21" customHeight="1" x14ac:dyDescent="0.15">
      <c r="A6" s="111" t="s">
        <v>55</v>
      </c>
      <c r="C6" s="111" t="s">
        <v>56</v>
      </c>
      <c r="E6" s="111" t="s">
        <v>92</v>
      </c>
    </row>
    <row r="7" spans="1:10" s="109" customFormat="1" ht="172.5" customHeight="1" thickBot="1" x14ac:dyDescent="0.2">
      <c r="A7" s="107"/>
      <c r="C7" s="107"/>
      <c r="E7" s="107"/>
    </row>
    <row r="8" spans="1:10" s="109" customFormat="1" ht="21" customHeight="1" thickBot="1" x14ac:dyDescent="0.2"/>
    <row r="9" spans="1:10" s="109" customFormat="1" ht="21" customHeight="1" x14ac:dyDescent="0.15">
      <c r="A9" s="108" t="s">
        <v>100</v>
      </c>
      <c r="C9" s="108" t="s">
        <v>102</v>
      </c>
    </row>
    <row r="10" spans="1:10" s="109" customFormat="1" ht="21" customHeight="1" x14ac:dyDescent="0.15">
      <c r="A10" s="111" t="s">
        <v>57</v>
      </c>
      <c r="C10" s="111" t="s">
        <v>58</v>
      </c>
    </row>
    <row r="11" spans="1:10" s="109" customFormat="1" ht="172.5" customHeight="1" x14ac:dyDescent="0.15">
      <c r="A11" s="111"/>
      <c r="C11" s="111"/>
    </row>
    <row r="12" spans="1:10" s="109" customFormat="1" ht="21" customHeight="1" thickBot="1" x14ac:dyDescent="0.2">
      <c r="A12" s="112" t="s">
        <v>59</v>
      </c>
      <c r="C12" s="112" t="s">
        <v>60</v>
      </c>
    </row>
    <row r="13" spans="1:10" s="109" customFormat="1" ht="21" customHeight="1" thickBot="1" x14ac:dyDescent="0.2"/>
    <row r="14" spans="1:10" s="109" customFormat="1" ht="21" customHeight="1" x14ac:dyDescent="0.15">
      <c r="A14" s="108" t="s">
        <v>101</v>
      </c>
    </row>
    <row r="15" spans="1:10" s="109" customFormat="1" ht="21" customHeight="1" x14ac:dyDescent="0.15">
      <c r="A15" s="111" t="s">
        <v>61</v>
      </c>
    </row>
    <row r="16" spans="1:10" s="109" customFormat="1" ht="172.5" customHeight="1" x14ac:dyDescent="0.15">
      <c r="A16" s="111"/>
    </row>
    <row r="17" spans="1:1" s="109" customFormat="1" ht="21" customHeight="1" thickBot="1" x14ac:dyDescent="0.2">
      <c r="A17" s="112" t="s">
        <v>62</v>
      </c>
    </row>
    <row r="18" spans="1:1" s="109" customFormat="1" ht="12" hidden="1" customHeight="1" x14ac:dyDescent="0.15"/>
    <row r="19" spans="1:1" s="109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5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27F02-949B-4441-8918-488282507E4F}">
  <dimension ref="A1:B48"/>
  <sheetViews>
    <sheetView workbookViewId="0">
      <selection activeCell="D17" sqref="D17"/>
    </sheetView>
  </sheetViews>
  <sheetFormatPr defaultColWidth="22" defaultRowHeight="15.75" x14ac:dyDescent="0.15"/>
  <cols>
    <col min="1" max="1" width="12.375" style="4" customWidth="1"/>
    <col min="2" max="2" width="12.375" style="1" customWidth="1"/>
    <col min="3" max="16384" width="22" style="1"/>
  </cols>
  <sheetData>
    <row r="1" spans="1:2" x14ac:dyDescent="0.15">
      <c r="A1" s="127" t="s">
        <v>160</v>
      </c>
      <c r="B1" s="127" t="s">
        <v>34</v>
      </c>
    </row>
    <row r="2" spans="1:2" x14ac:dyDescent="0.15">
      <c r="A2" s="5" t="s">
        <v>111</v>
      </c>
      <c r="B2" s="126">
        <v>800</v>
      </c>
    </row>
    <row r="3" spans="1:2" x14ac:dyDescent="0.15">
      <c r="A3" s="5" t="s">
        <v>150</v>
      </c>
      <c r="B3" s="126">
        <v>1400</v>
      </c>
    </row>
    <row r="4" spans="1:2" x14ac:dyDescent="0.15">
      <c r="A4" s="5" t="s">
        <v>134</v>
      </c>
      <c r="B4" s="126">
        <v>950</v>
      </c>
    </row>
    <row r="5" spans="1:2" x14ac:dyDescent="0.15">
      <c r="A5" s="5" t="s">
        <v>135</v>
      </c>
      <c r="B5" s="126">
        <v>950</v>
      </c>
    </row>
    <row r="6" spans="1:2" x14ac:dyDescent="0.15">
      <c r="A6" s="5" t="s">
        <v>136</v>
      </c>
      <c r="B6" s="126">
        <v>950</v>
      </c>
    </row>
    <row r="7" spans="1:2" x14ac:dyDescent="0.15">
      <c r="A7" s="5" t="s">
        <v>137</v>
      </c>
      <c r="B7" s="126">
        <v>950</v>
      </c>
    </row>
    <row r="8" spans="1:2" x14ac:dyDescent="0.15">
      <c r="A8" s="5" t="s">
        <v>138</v>
      </c>
      <c r="B8" s="126">
        <v>950</v>
      </c>
    </row>
    <row r="9" spans="1:2" x14ac:dyDescent="0.15">
      <c r="A9" s="5" t="s">
        <v>139</v>
      </c>
      <c r="B9" s="126">
        <v>950</v>
      </c>
    </row>
    <row r="10" spans="1:2" x14ac:dyDescent="0.15">
      <c r="A10" s="5" t="s">
        <v>122</v>
      </c>
      <c r="B10" s="126">
        <v>850</v>
      </c>
    </row>
    <row r="11" spans="1:2" x14ac:dyDescent="0.15">
      <c r="A11" s="5" t="s">
        <v>121</v>
      </c>
      <c r="B11" s="126">
        <v>850</v>
      </c>
    </row>
    <row r="12" spans="1:2" x14ac:dyDescent="0.15">
      <c r="A12" s="5" t="s">
        <v>120</v>
      </c>
      <c r="B12" s="126">
        <v>850</v>
      </c>
    </row>
    <row r="13" spans="1:2" x14ac:dyDescent="0.15">
      <c r="A13" s="5" t="s">
        <v>119</v>
      </c>
      <c r="B13" s="126">
        <v>850</v>
      </c>
    </row>
    <row r="14" spans="1:2" x14ac:dyDescent="0.15">
      <c r="A14" s="5" t="s">
        <v>118</v>
      </c>
      <c r="B14" s="126">
        <v>850</v>
      </c>
    </row>
    <row r="15" spans="1:2" x14ac:dyDescent="0.15">
      <c r="A15" s="5" t="s">
        <v>115</v>
      </c>
      <c r="B15" s="126">
        <v>850</v>
      </c>
    </row>
    <row r="16" spans="1:2" x14ac:dyDescent="0.15">
      <c r="A16" s="5" t="s">
        <v>116</v>
      </c>
      <c r="B16" s="126">
        <v>850</v>
      </c>
    </row>
    <row r="17" spans="1:2" x14ac:dyDescent="0.15">
      <c r="A17" s="5" t="s">
        <v>124</v>
      </c>
      <c r="B17" s="126">
        <v>850</v>
      </c>
    </row>
    <row r="18" spans="1:2" x14ac:dyDescent="0.15">
      <c r="A18" s="5" t="s">
        <v>125</v>
      </c>
      <c r="B18" s="126">
        <v>850</v>
      </c>
    </row>
    <row r="19" spans="1:2" x14ac:dyDescent="0.15">
      <c r="A19" s="5" t="s">
        <v>126</v>
      </c>
      <c r="B19" s="126">
        <v>850</v>
      </c>
    </row>
    <row r="20" spans="1:2" x14ac:dyDescent="0.15">
      <c r="A20" s="5" t="s">
        <v>127</v>
      </c>
      <c r="B20" s="126">
        <v>850</v>
      </c>
    </row>
    <row r="21" spans="1:2" x14ac:dyDescent="0.15">
      <c r="A21" s="5" t="s">
        <v>117</v>
      </c>
      <c r="B21" s="126">
        <v>850</v>
      </c>
    </row>
    <row r="22" spans="1:2" x14ac:dyDescent="0.15">
      <c r="A22" s="5" t="s">
        <v>123</v>
      </c>
      <c r="B22" s="126">
        <v>850</v>
      </c>
    </row>
    <row r="23" spans="1:2" x14ac:dyDescent="0.15">
      <c r="A23" s="5" t="s">
        <v>114</v>
      </c>
      <c r="B23" s="126">
        <v>850</v>
      </c>
    </row>
    <row r="24" spans="1:2" x14ac:dyDescent="0.15">
      <c r="A24" s="5" t="s">
        <v>112</v>
      </c>
      <c r="B24" s="126">
        <v>850</v>
      </c>
    </row>
    <row r="25" spans="1:2" x14ac:dyDescent="0.15">
      <c r="A25" s="5" t="s">
        <v>113</v>
      </c>
      <c r="B25" s="126">
        <v>850</v>
      </c>
    </row>
    <row r="26" spans="1:2" x14ac:dyDescent="0.15">
      <c r="A26" s="5" t="s">
        <v>128</v>
      </c>
      <c r="B26" s="126">
        <v>850</v>
      </c>
    </row>
    <row r="27" spans="1:2" x14ac:dyDescent="0.15">
      <c r="A27" s="5" t="s">
        <v>129</v>
      </c>
      <c r="B27" s="126">
        <v>850</v>
      </c>
    </row>
    <row r="28" spans="1:2" x14ac:dyDescent="0.15">
      <c r="A28" s="5" t="s">
        <v>130</v>
      </c>
      <c r="B28" s="126">
        <v>850</v>
      </c>
    </row>
    <row r="29" spans="1:2" x14ac:dyDescent="0.15">
      <c r="A29" s="5" t="s">
        <v>131</v>
      </c>
      <c r="B29" s="126">
        <v>850</v>
      </c>
    </row>
    <row r="30" spans="1:2" x14ac:dyDescent="0.15">
      <c r="A30" s="5" t="s">
        <v>132</v>
      </c>
      <c r="B30" s="126">
        <v>850</v>
      </c>
    </row>
    <row r="31" spans="1:2" x14ac:dyDescent="0.15">
      <c r="A31" s="5" t="s">
        <v>133</v>
      </c>
      <c r="B31" s="126">
        <v>850</v>
      </c>
    </row>
    <row r="32" spans="1:2" x14ac:dyDescent="0.15">
      <c r="A32" s="5" t="s">
        <v>140</v>
      </c>
      <c r="B32" s="126">
        <v>950</v>
      </c>
    </row>
    <row r="33" spans="1:2" x14ac:dyDescent="0.15">
      <c r="A33" s="5" t="s">
        <v>151</v>
      </c>
      <c r="B33" s="126">
        <v>950</v>
      </c>
    </row>
    <row r="34" spans="1:2" x14ac:dyDescent="0.15">
      <c r="A34" s="5" t="s">
        <v>141</v>
      </c>
      <c r="B34" s="126">
        <v>950</v>
      </c>
    </row>
    <row r="35" spans="1:2" x14ac:dyDescent="0.15">
      <c r="A35" s="5" t="s">
        <v>142</v>
      </c>
      <c r="B35" s="126">
        <v>950</v>
      </c>
    </row>
    <row r="36" spans="1:2" x14ac:dyDescent="0.15">
      <c r="A36" s="5" t="s">
        <v>143</v>
      </c>
      <c r="B36" s="126">
        <v>950</v>
      </c>
    </row>
    <row r="37" spans="1:2" x14ac:dyDescent="0.15">
      <c r="A37" s="5" t="s">
        <v>144</v>
      </c>
      <c r="B37" s="126">
        <v>950</v>
      </c>
    </row>
    <row r="38" spans="1:2" x14ac:dyDescent="0.15">
      <c r="A38" s="5" t="s">
        <v>145</v>
      </c>
      <c r="B38" s="126">
        <v>950</v>
      </c>
    </row>
    <row r="39" spans="1:2" x14ac:dyDescent="0.15">
      <c r="A39" s="5" t="s">
        <v>146</v>
      </c>
      <c r="B39" s="126">
        <v>950</v>
      </c>
    </row>
    <row r="40" spans="1:2" x14ac:dyDescent="0.15">
      <c r="A40" s="5" t="s">
        <v>147</v>
      </c>
      <c r="B40" s="126">
        <v>950</v>
      </c>
    </row>
    <row r="41" spans="1:2" x14ac:dyDescent="0.15">
      <c r="A41" s="5" t="s">
        <v>152</v>
      </c>
      <c r="B41" s="126">
        <v>1080</v>
      </c>
    </row>
    <row r="42" spans="1:2" x14ac:dyDescent="0.15">
      <c r="A42" s="5" t="s">
        <v>153</v>
      </c>
      <c r="B42" s="126">
        <v>1080</v>
      </c>
    </row>
    <row r="43" spans="1:2" x14ac:dyDescent="0.15">
      <c r="A43" s="5" t="s">
        <v>154</v>
      </c>
      <c r="B43" s="126">
        <v>1080</v>
      </c>
    </row>
    <row r="44" spans="1:2" x14ac:dyDescent="0.15">
      <c r="A44" s="5" t="s">
        <v>155</v>
      </c>
      <c r="B44" s="126">
        <v>1080</v>
      </c>
    </row>
    <row r="45" spans="1:2" x14ac:dyDescent="0.15">
      <c r="A45" s="5" t="s">
        <v>156</v>
      </c>
      <c r="B45" s="126">
        <v>1080</v>
      </c>
    </row>
    <row r="46" spans="1:2" x14ac:dyDescent="0.15">
      <c r="A46" s="5" t="s">
        <v>157</v>
      </c>
      <c r="B46" s="126">
        <v>1080</v>
      </c>
    </row>
    <row r="47" spans="1:2" x14ac:dyDescent="0.15">
      <c r="A47" s="5" t="s">
        <v>158</v>
      </c>
      <c r="B47" s="126">
        <v>1080</v>
      </c>
    </row>
    <row r="48" spans="1:2" x14ac:dyDescent="0.15">
      <c r="A48" s="5" t="s">
        <v>159</v>
      </c>
      <c r="B48" s="126">
        <v>1330</v>
      </c>
    </row>
  </sheetData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>
      <selection activeCell="C4" sqref="C4"/>
    </sheetView>
  </sheetViews>
  <sheetFormatPr defaultColWidth="39" defaultRowHeight="15.75" x14ac:dyDescent="0.25"/>
  <cols>
    <col min="1" max="1" width="39.875" style="13" bestFit="1" customWidth="1"/>
    <col min="2" max="2" width="37.25" style="13" bestFit="1" customWidth="1"/>
    <col min="3" max="3" width="38.375" style="13" bestFit="1" customWidth="1"/>
    <col min="4" max="16384" width="39" style="13"/>
  </cols>
  <sheetData>
    <row r="1" spans="1:7" s="117" customFormat="1" ht="37.5" customHeight="1" x14ac:dyDescent="0.15">
      <c r="A1" s="114" t="s">
        <v>94</v>
      </c>
      <c r="B1" s="115" t="s">
        <v>162</v>
      </c>
      <c r="C1" s="116" t="s">
        <v>93</v>
      </c>
      <c r="E1" s="116"/>
      <c r="F1" s="116"/>
      <c r="G1" s="116"/>
    </row>
    <row r="2" spans="1:7" s="113" customFormat="1" ht="113.25" customHeight="1" x14ac:dyDescent="0.3">
      <c r="A2" s="113" t="s">
        <v>96</v>
      </c>
      <c r="B2" s="113" t="s">
        <v>98</v>
      </c>
      <c r="C2" s="113" t="s">
        <v>95</v>
      </c>
    </row>
    <row r="3" spans="1:7" s="113" customFormat="1" ht="113.25" customHeight="1" x14ac:dyDescent="0.3">
      <c r="A3" s="113" t="s">
        <v>97</v>
      </c>
      <c r="B3" s="113" t="s">
        <v>99</v>
      </c>
    </row>
    <row r="4" spans="1:7" s="113" customFormat="1" ht="113.25" customHeight="1" x14ac:dyDescent="0.3">
      <c r="B4" s="13"/>
    </row>
  </sheetData>
  <sheetProtection sheet="1" objects="1" scenarios="1"/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I19" sqref="A19:I22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7" t="s">
        <v>79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78"/>
    </row>
    <row r="6" spans="1:4" ht="15.75" customHeight="1" x14ac:dyDescent="0.15">
      <c r="A6" s="79"/>
    </row>
    <row r="15" spans="1:4" ht="28.5" customHeight="1" thickBot="1" x14ac:dyDescent="0.2"/>
    <row r="16" spans="1:4" ht="28.5" customHeight="1" x14ac:dyDescent="0.15">
      <c r="A16" s="80"/>
      <c r="B16" s="81" t="s">
        <v>80</v>
      </c>
      <c r="C16" s="81" t="s">
        <v>81</v>
      </c>
      <c r="D16" s="82" t="s">
        <v>82</v>
      </c>
    </row>
    <row r="17" spans="1:4" ht="24.75" customHeight="1" thickBot="1" x14ac:dyDescent="0.2">
      <c r="A17" s="83" t="s">
        <v>83</v>
      </c>
      <c r="B17" s="84" t="s">
        <v>84</v>
      </c>
      <c r="C17" s="74" t="s">
        <v>85</v>
      </c>
      <c r="D17" s="85" t="s">
        <v>86</v>
      </c>
    </row>
    <row r="18" spans="1:4" ht="24.75" customHeight="1" x14ac:dyDescent="0.15">
      <c r="A18" s="86">
        <v>1</v>
      </c>
      <c r="B18" s="87"/>
      <c r="C18" s="87"/>
      <c r="D18" s="88"/>
    </row>
    <row r="19" spans="1:4" ht="24.75" customHeight="1" x14ac:dyDescent="0.15">
      <c r="A19" s="89">
        <v>2</v>
      </c>
      <c r="B19" s="90"/>
      <c r="C19" s="90"/>
      <c r="D19" s="91"/>
    </row>
    <row r="20" spans="1:4" ht="24.75" customHeight="1" x14ac:dyDescent="0.15">
      <c r="A20" s="89">
        <v>3</v>
      </c>
      <c r="B20" s="90"/>
      <c r="C20" s="90"/>
      <c r="D20" s="91"/>
    </row>
    <row r="21" spans="1:4" ht="24.75" customHeight="1" x14ac:dyDescent="0.15">
      <c r="A21" s="89">
        <v>4</v>
      </c>
      <c r="B21" s="90"/>
      <c r="C21" s="90"/>
      <c r="D21" s="91"/>
    </row>
    <row r="22" spans="1:4" ht="24.75" customHeight="1" x14ac:dyDescent="0.15">
      <c r="A22" s="89">
        <v>5</v>
      </c>
      <c r="B22" s="90"/>
      <c r="C22" s="90"/>
      <c r="D22" s="91"/>
    </row>
    <row r="23" spans="1:4" ht="24.75" customHeight="1" x14ac:dyDescent="0.15">
      <c r="A23" s="89">
        <v>6</v>
      </c>
      <c r="B23" s="90"/>
      <c r="C23" s="90"/>
      <c r="D23" s="91"/>
    </row>
    <row r="24" spans="1:4" ht="24.75" customHeight="1" x14ac:dyDescent="0.15">
      <c r="A24" s="89">
        <v>7</v>
      </c>
      <c r="B24" s="90"/>
      <c r="C24" s="90"/>
      <c r="D24" s="91"/>
    </row>
    <row r="25" spans="1:4" ht="24.75" customHeight="1" x14ac:dyDescent="0.15">
      <c r="A25" s="89">
        <v>8</v>
      </c>
      <c r="B25" s="90"/>
      <c r="C25" s="90"/>
      <c r="D25" s="91"/>
    </row>
    <row r="26" spans="1:4" ht="24.75" customHeight="1" x14ac:dyDescent="0.15">
      <c r="A26" s="89">
        <v>9</v>
      </c>
      <c r="B26" s="90"/>
      <c r="C26" s="90"/>
      <c r="D26" s="91"/>
    </row>
    <row r="27" spans="1:4" ht="24.75" customHeight="1" x14ac:dyDescent="0.15">
      <c r="A27" s="89">
        <v>10</v>
      </c>
      <c r="B27" s="90"/>
      <c r="C27" s="90"/>
      <c r="D27" s="91"/>
    </row>
    <row r="28" spans="1:4" ht="24.75" customHeight="1" x14ac:dyDescent="0.15">
      <c r="A28" s="89">
        <v>11</v>
      </c>
      <c r="B28" s="90"/>
      <c r="C28" s="90"/>
      <c r="D28" s="91"/>
    </row>
    <row r="29" spans="1:4" ht="24.75" customHeight="1" x14ac:dyDescent="0.15">
      <c r="A29" s="89">
        <v>12</v>
      </c>
      <c r="B29" s="90"/>
      <c r="C29" s="90"/>
      <c r="D29" s="91"/>
    </row>
    <row r="30" spans="1:4" ht="24.75" customHeight="1" x14ac:dyDescent="0.15">
      <c r="A30" s="89">
        <v>13</v>
      </c>
      <c r="B30" s="90"/>
      <c r="C30" s="90"/>
      <c r="D30" s="91"/>
    </row>
    <row r="31" spans="1:4" ht="24.75" customHeight="1" x14ac:dyDescent="0.15">
      <c r="A31" s="89">
        <v>14</v>
      </c>
      <c r="B31" s="90"/>
      <c r="C31" s="90"/>
      <c r="D31" s="91"/>
    </row>
    <row r="32" spans="1:4" ht="24.75" customHeight="1" x14ac:dyDescent="0.15">
      <c r="A32" s="89">
        <v>15</v>
      </c>
      <c r="B32" s="90"/>
      <c r="C32" s="90"/>
      <c r="D32" s="91"/>
    </row>
    <row r="33" spans="1:4" ht="24.75" customHeight="1" x14ac:dyDescent="0.15">
      <c r="A33" s="89">
        <v>16</v>
      </c>
      <c r="B33" s="90"/>
      <c r="C33" s="90"/>
      <c r="D33" s="91"/>
    </row>
    <row r="34" spans="1:4" ht="24.75" customHeight="1" x14ac:dyDescent="0.15">
      <c r="A34" s="89">
        <v>17</v>
      </c>
      <c r="B34" s="90"/>
      <c r="C34" s="90"/>
      <c r="D34" s="91"/>
    </row>
    <row r="35" spans="1:4" ht="24.75" customHeight="1" x14ac:dyDescent="0.15">
      <c r="A35" s="89">
        <v>18</v>
      </c>
      <c r="B35" s="90"/>
      <c r="C35" s="90"/>
      <c r="D35" s="91"/>
    </row>
    <row r="36" spans="1:4" ht="24.75" customHeight="1" x14ac:dyDescent="0.15">
      <c r="A36" s="89">
        <v>19</v>
      </c>
      <c r="B36" s="90"/>
      <c r="C36" s="90"/>
      <c r="D36" s="91"/>
    </row>
    <row r="37" spans="1:4" ht="24.75" customHeight="1" thickBot="1" x14ac:dyDescent="0.2">
      <c r="A37" s="92">
        <v>20</v>
      </c>
      <c r="B37" s="93"/>
      <c r="C37" s="93"/>
      <c r="D37" s="94"/>
    </row>
    <row r="38" spans="1:4" ht="14.25" customHeight="1" x14ac:dyDescent="0.15"/>
  </sheetData>
  <phoneticPr fontId="5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29"/>
  <sheetViews>
    <sheetView workbookViewId="0">
      <selection activeCell="B10" sqref="B10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3" t="s">
        <v>3</v>
      </c>
      <c r="B1" s="13" t="s">
        <v>4</v>
      </c>
      <c r="C1" s="1" t="s">
        <v>68</v>
      </c>
      <c r="D1" s="13" t="s">
        <v>44</v>
      </c>
    </row>
    <row r="2" spans="1:12" x14ac:dyDescent="0.25">
      <c r="A2" s="13">
        <v>1000</v>
      </c>
      <c r="B2" s="13">
        <v>1000</v>
      </c>
      <c r="C2" s="1">
        <v>500</v>
      </c>
    </row>
    <row r="3" spans="1:12" x14ac:dyDescent="0.25">
      <c r="A3" s="13">
        <v>5000</v>
      </c>
      <c r="B3" s="13">
        <v>5000</v>
      </c>
    </row>
    <row r="4" spans="1:12" x14ac:dyDescent="0.25">
      <c r="A4" s="13"/>
    </row>
    <row r="5" spans="1:12" x14ac:dyDescent="0.25">
      <c r="A5" s="13"/>
      <c r="B5" s="13"/>
    </row>
    <row r="7" spans="1:12" x14ac:dyDescent="0.25">
      <c r="B7" s="13"/>
    </row>
    <row r="8" spans="1:12" x14ac:dyDescent="0.25">
      <c r="B8" s="13"/>
    </row>
    <row r="9" spans="1:12" x14ac:dyDescent="0.25">
      <c r="A9" s="13" t="s">
        <v>3</v>
      </c>
      <c r="B9" s="13" t="s">
        <v>77</v>
      </c>
    </row>
    <row r="10" spans="1:12" x14ac:dyDescent="0.25">
      <c r="A10" s="13" t="s">
        <v>4</v>
      </c>
      <c r="B10" s="13" t="s">
        <v>169</v>
      </c>
    </row>
    <row r="11" spans="1:12" x14ac:dyDescent="0.25">
      <c r="A11" s="1" t="s">
        <v>68</v>
      </c>
      <c r="B11" s="13" t="s">
        <v>76</v>
      </c>
    </row>
    <row r="12" spans="1:12" x14ac:dyDescent="0.25">
      <c r="A12" s="13" t="s">
        <v>44</v>
      </c>
      <c r="B12" s="13" t="s">
        <v>164</v>
      </c>
    </row>
    <row r="13" spans="1:12" x14ac:dyDescent="0.25">
      <c r="A13" s="13"/>
      <c r="B13" s="13"/>
    </row>
    <row r="14" spans="1:12" x14ac:dyDescent="0.25">
      <c r="A14" s="13" t="s">
        <v>46</v>
      </c>
      <c r="B14" s="13"/>
      <c r="C14" s="15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3" t="s">
        <v>35</v>
      </c>
      <c r="B15" s="13"/>
      <c r="C15" s="15" t="s">
        <v>41</v>
      </c>
    </row>
    <row r="16" spans="1:12" x14ac:dyDescent="0.25">
      <c r="A16" s="13" t="s">
        <v>36</v>
      </c>
      <c r="B16" s="13"/>
      <c r="C16" s="1" t="s">
        <v>38</v>
      </c>
    </row>
    <row r="17" spans="1:4" x14ac:dyDescent="0.25">
      <c r="A17" s="13" t="s">
        <v>37</v>
      </c>
      <c r="B17" s="13"/>
      <c r="C17" s="1" t="s">
        <v>39</v>
      </c>
    </row>
    <row r="18" spans="1:4" x14ac:dyDescent="0.25">
      <c r="A18" s="13"/>
      <c r="B18" s="13"/>
      <c r="C18" s="1" t="s">
        <v>40</v>
      </c>
    </row>
    <row r="19" spans="1:4" x14ac:dyDescent="0.25">
      <c r="A19" s="13"/>
      <c r="B19" s="13"/>
    </row>
    <row r="22" spans="1:4" x14ac:dyDescent="0.25">
      <c r="A22" s="13" t="s">
        <v>77</v>
      </c>
      <c r="B22" s="13" t="s">
        <v>163</v>
      </c>
      <c r="C22" s="13" t="s">
        <v>76</v>
      </c>
      <c r="D22" s="13" t="s">
        <v>164</v>
      </c>
    </row>
    <row r="23" spans="1:4" x14ac:dyDescent="0.25">
      <c r="A23" s="13" t="s">
        <v>48</v>
      </c>
      <c r="B23" s="13" t="s">
        <v>48</v>
      </c>
      <c r="C23" s="1" t="s">
        <v>75</v>
      </c>
      <c r="D23" s="13" t="s">
        <v>46</v>
      </c>
    </row>
    <row r="24" spans="1:4" x14ac:dyDescent="0.25">
      <c r="A24" s="13" t="s">
        <v>49</v>
      </c>
      <c r="B24" s="13" t="s">
        <v>47</v>
      </c>
      <c r="C24" s="13" t="s">
        <v>37</v>
      </c>
    </row>
    <row r="25" spans="1:4" x14ac:dyDescent="0.25">
      <c r="A25" s="13" t="s">
        <v>50</v>
      </c>
      <c r="B25" s="13" t="s">
        <v>37</v>
      </c>
    </row>
    <row r="26" spans="1:4" x14ac:dyDescent="0.25">
      <c r="A26" s="13" t="s">
        <v>37</v>
      </c>
    </row>
    <row r="28" spans="1:4" x14ac:dyDescent="0.15">
      <c r="A28" s="15" t="s">
        <v>42</v>
      </c>
    </row>
    <row r="29" spans="1:4" x14ac:dyDescent="0.15">
      <c r="A29" s="1" t="s">
        <v>51</v>
      </c>
    </row>
  </sheetData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48DB65-5AC0-41F5-8622-12E2C42CC252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2.xml><?xml version="1.0" encoding="utf-8"?>
<ds:datastoreItem xmlns:ds="http://schemas.openxmlformats.org/officeDocument/2006/customXml" ds:itemID="{610AC60D-A772-40FA-A72D-529E053CE4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BEDED9-9E01-45F2-8CEB-58A517B1D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17</vt:i4>
      </vt:variant>
    </vt:vector>
  </HeadingPairs>
  <TitlesOfParts>
    <vt:vector size="24" baseType="lpstr">
      <vt:lpstr>ギフトカードエクセル入力申込書（一般）</vt:lpstr>
      <vt:lpstr>ギフトカード【手書用】申込書（一般）</vt:lpstr>
      <vt:lpstr>カードケース種類 ご利用手引きについて</vt:lpstr>
      <vt:lpstr>送料</vt:lpstr>
      <vt:lpstr>券種</vt:lpstr>
      <vt:lpstr>のし名入れ</vt:lpstr>
      <vt:lpstr>Sheet1</vt:lpstr>
      <vt:lpstr>'ギフトカードエクセル入力申込書（一般）'!Print_Area</vt:lpstr>
      <vt:lpstr>UC＿1000円・5000円の２種類になります_ご利用手引き無し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山下 倫矢</cp:lastModifiedBy>
  <cp:lastPrinted>2025-08-15T01:52:42Z</cp:lastPrinted>
  <dcterms:created xsi:type="dcterms:W3CDTF">2002-06-13T05:39:11Z</dcterms:created>
  <dcterms:modified xsi:type="dcterms:W3CDTF">2025-08-22T03:00:59Z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