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2ＱＵＯ/"/>
    </mc:Choice>
  </mc:AlternateContent>
  <xr:revisionPtr revIDLastSave="2" documentId="8_{CFC66A87-98B2-4C96-AF91-C641FDE08FE2}" xr6:coauthVersionLast="47" xr6:coauthVersionMax="47" xr10:uidLastSave="{23113C29-425D-42E9-8450-38BDFDD2E644}"/>
  <bookViews>
    <workbookView xWindow="-120" yWindow="-120" windowWidth="29040" windowHeight="15720" tabRatio="698" xr2:uid="{00000000-000D-0000-FFFF-FFFF00000000}"/>
  </bookViews>
  <sheets>
    <sheet name="クオカードエクセル申込用紙（地方連合会）" sheetId="1806" r:id="rId1"/>
    <sheet name="クオカードＦＡＸ専用申込用紙（地方連合会）" sheetId="1810" r:id="rId2"/>
    <sheet name="カードケース" sheetId="1812" r:id="rId3"/>
    <sheet name="送料について" sheetId="1813" r:id="rId4"/>
    <sheet name="Sheet1" sheetId="1809" state="hidden" r:id="rId5"/>
  </sheets>
  <externalReferences>
    <externalReference r:id="rId6"/>
  </externalReferences>
  <definedNames>
    <definedName name="_xlnm._FilterDatabase" localSheetId="0" hidden="1">'クオカードエクセル申込用紙（地方連合会）'!$A$13:$H$27</definedName>
    <definedName name="_xlnm.Print_Area" localSheetId="1">'クオカードＦＡＸ専用申込用紙（地方連合会）'!$A$1:$J$51</definedName>
    <definedName name="お弁当会社">[1]Sheet1!#REF!</definedName>
    <definedName name="しずきゅう">[1]Sheet1!#REF!</definedName>
    <definedName name="ペットボトルお茶350㎖">[1]Sheet1!#REF!</definedName>
    <definedName name="ペットボトルお茶500㎖">[1]Sheet1!#REF!</definedName>
    <definedName name="ペットボトル緑茶500ml">[1]Sheet1!#REF!</definedName>
    <definedName name="缶茶245㎖">[1]Sheet1!#REF!</definedName>
    <definedName name="紙パック茶250ml">[1]Sheet1!#REF!</definedName>
    <definedName name="自笑亭">[1]Sheet1!#REF!</definedName>
    <definedName name="社員マスター">OFFSET(#REF!,0,0,COUNTA(#REF!),2)</definedName>
    <definedName name="天神屋">[1]Sheet1!#REF!</definedName>
    <definedName name="緑茶ブリック200ml">[1]Sheet1!#REF!</definedName>
    <definedName name="緑茶ペット350ml">[1]Sheet1!#REF!</definedName>
    <definedName name="緑茶ペット600ml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806" l="1"/>
  <c r="E22" i="1806"/>
  <c r="E21" i="1806"/>
  <c r="E20" i="1806"/>
  <c r="E18" i="1806"/>
  <c r="E17" i="1806"/>
  <c r="E16" i="1806"/>
  <c r="E15" i="1806"/>
  <c r="E14" i="1806"/>
  <c r="H21" i="1806" l="1"/>
  <c r="H22" i="1806"/>
  <c r="H23" i="1806"/>
  <c r="H20" i="1806"/>
  <c r="H15" i="1806"/>
  <c r="H16" i="1806"/>
  <c r="H17" i="1806"/>
  <c r="H18" i="1806"/>
  <c r="H14" i="1806"/>
  <c r="D35" i="1806" l="1"/>
  <c r="G24" i="1806"/>
  <c r="G19" i="1806"/>
  <c r="G25" i="1806" l="1"/>
  <c r="H29" i="1806" s="1"/>
  <c r="H24" i="1806" l="1"/>
  <c r="H19" i="1806" l="1"/>
  <c r="H26" i="1806" s="1"/>
  <c r="H25" i="1806" l="1"/>
  <c r="D6" i="180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A1" authorId="0" shapeId="0" xr:uid="{00000000-0006-0000-0200-000001000000}">
      <text>
        <r>
          <rPr>
            <sz val="16"/>
            <color indexed="81"/>
            <rFont val="Meiryo UI"/>
            <family val="3"/>
            <charset val="128"/>
          </rPr>
          <t>直接入力は出来ません。
プリントアウトをして頂きご利用してください。</t>
        </r>
      </text>
    </comment>
  </commentList>
</comments>
</file>

<file path=xl/sharedStrings.xml><?xml version="1.0" encoding="utf-8"?>
<sst xmlns="http://schemas.openxmlformats.org/spreadsheetml/2006/main" count="325" uniqueCount="189">
  <si>
    <t>静岡ユニオントラベル行　　　　　　ＦＡＸ　０５４－２０３－６８７８</t>
    <rPh sb="0" eb="2">
      <t>シズオカ</t>
    </rPh>
    <rPh sb="10" eb="11">
      <t>イ</t>
    </rPh>
    <phoneticPr fontId="3"/>
  </si>
  <si>
    <t>お申込日</t>
    <rPh sb="1" eb="3">
      <t>モウシコ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</si>
  <si>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</si>
  <si>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</si>
  <si>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</si>
  <si>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TEL：054-203-6877　　　　FAX：054-203-6878　　　　営業時間　平日9:00～17:00</t>
    <rPh sb="40" eb="42">
      <t>エイギョウ</t>
    </rPh>
    <rPh sb="42" eb="44">
      <t>ジカン</t>
    </rPh>
    <rPh sb="45" eb="47">
      <t>ヘイジツ</t>
    </rPh>
    <phoneticPr fontId="3"/>
  </si>
  <si>
    <t>販売価格</t>
    <rPh sb="0" eb="2">
      <t>ハンバイ</t>
    </rPh>
    <rPh sb="2" eb="4">
      <t>カカク</t>
    </rPh>
    <phoneticPr fontId="3"/>
  </si>
  <si>
    <t>お　申　込　内　容</t>
    <rPh sb="2" eb="3">
      <t>サル</t>
    </rPh>
    <rPh sb="4" eb="5">
      <t>コミ</t>
    </rPh>
    <rPh sb="6" eb="7">
      <t>ナイ</t>
    </rPh>
    <rPh sb="8" eb="9">
      <t>カタチ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</si>
  <si>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</si>
  <si>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㈱静岡ユニオントラベル　　〒422-8067　　静岡県静岡市駿河区南町11番22号</t>
    <rPh sb="1" eb="3">
      <t>シズオカ</t>
    </rPh>
    <rPh sb="24" eb="27">
      <t>シズオカケン</t>
    </rPh>
    <rPh sb="27" eb="30">
      <t>シズオカシ</t>
    </rPh>
    <rPh sb="30" eb="32">
      <t>スルガ</t>
    </rPh>
    <rPh sb="32" eb="33">
      <t>ク</t>
    </rPh>
    <rPh sb="33" eb="35">
      <t>ミナミチョウ</t>
    </rPh>
    <rPh sb="37" eb="38">
      <t>バン</t>
    </rPh>
    <rPh sb="40" eb="41">
      <t>ゴウ</t>
    </rPh>
    <phoneticPr fontId="3"/>
  </si>
  <si>
    <t>合計金額</t>
    <rPh sb="0" eb="2">
      <t>ゴウケイ</t>
    </rPh>
    <rPh sb="2" eb="4">
      <t>キンガク</t>
    </rPh>
    <phoneticPr fontId="3"/>
  </si>
  <si>
    <t>お客様名</t>
    <rPh sb="1" eb="3">
      <t>キャクサマ</t>
    </rPh>
    <rPh sb="3" eb="4">
      <t>メイ</t>
    </rPh>
    <phoneticPr fontId="3"/>
  </si>
  <si>
    <t>〒</t>
    <phoneticPr fontId="3"/>
  </si>
  <si>
    <t>※クオ･カード申込みの際は、必ずＨＰに記載されている｢注意事項｣をお読みください。</t>
    <rPh sb="7" eb="9">
      <t>モウシコ</t>
    </rPh>
    <rPh sb="11" eb="12">
      <t>サイ</t>
    </rPh>
    <rPh sb="14" eb="15">
      <t>カナラ</t>
    </rPh>
    <rPh sb="19" eb="21">
      <t>キサイ</t>
    </rPh>
    <rPh sb="27" eb="29">
      <t>チュウイ</t>
    </rPh>
    <rPh sb="29" eb="31">
      <t>ジコウ</t>
    </rPh>
    <rPh sb="34" eb="35">
      <t>ヨ</t>
    </rPh>
    <phoneticPr fontId="3"/>
  </si>
  <si>
    <t>ご住所</t>
    <rPh sb="1" eb="3">
      <t>ジュウショ</t>
    </rPh>
    <phoneticPr fontId="3"/>
  </si>
  <si>
    <t>（送付先）</t>
    <rPh sb="1" eb="3">
      <t>ソウフ</t>
    </rPh>
    <rPh sb="3" eb="4">
      <t>サキ</t>
    </rPh>
    <phoneticPr fontId="3"/>
  </si>
  <si>
    <t>納品希望日</t>
    <rPh sb="0" eb="2">
      <t>ノウヒン</t>
    </rPh>
    <rPh sb="2" eb="4">
      <t>キボウ</t>
    </rPh>
    <rPh sb="4" eb="5">
      <t>ヒ</t>
    </rPh>
    <phoneticPr fontId="3"/>
  </si>
  <si>
    <t xml:space="preserve"> ご担当者</t>
    <phoneticPr fontId="3"/>
  </si>
  <si>
    <t>ＦＡＸ</t>
    <phoneticPr fontId="3"/>
  </si>
  <si>
    <t>×</t>
    <phoneticPr fontId="3"/>
  </si>
  <si>
    <t>券種　/　カードデザイン</t>
    <rPh sb="0" eb="2">
      <t>ケンシュ</t>
    </rPh>
    <phoneticPr fontId="3"/>
  </si>
  <si>
    <t>枚数</t>
    <rPh sb="0" eb="2">
      <t>マイスウ</t>
    </rPh>
    <phoneticPr fontId="3"/>
  </si>
  <si>
    <t>300円/500円/700円/1000円券</t>
  </si>
  <si>
    <t>2000円/3000円/5000円/10000円券</t>
  </si>
  <si>
    <t>×</t>
    <phoneticPr fontId="3"/>
  </si>
  <si>
    <t>合　計　金　額　（Ａ）+（Ｂ）</t>
    <rPh sb="0" eb="1">
      <t>ゴウ</t>
    </rPh>
    <rPh sb="2" eb="3">
      <t>ケイ</t>
    </rPh>
    <rPh sb="4" eb="5">
      <t>キン</t>
    </rPh>
    <rPh sb="6" eb="7">
      <t>ガク</t>
    </rPh>
    <phoneticPr fontId="3"/>
  </si>
  <si>
    <t>（Ｂ）　2000円/3000円/5000円/10000円券　　合計</t>
    <rPh sb="31" eb="33">
      <t>ゴウケイ</t>
    </rPh>
    <phoneticPr fontId="3"/>
  </si>
  <si>
    <t>（Ａ）　300円/500円/700円/1000円券　　合計</t>
    <rPh sb="27" eb="29">
      <t>ゴウケイ</t>
    </rPh>
    <phoneticPr fontId="3"/>
  </si>
  <si>
    <t>送料</t>
    <rPh sb="0" eb="2">
      <t>ソウリョウ</t>
    </rPh>
    <phoneticPr fontId="3"/>
  </si>
  <si>
    <t>枚</t>
    <rPh sb="0" eb="1">
      <t>マイ</t>
    </rPh>
    <phoneticPr fontId="3"/>
  </si>
  <si>
    <t>追加料金</t>
    <rPh sb="0" eb="2">
      <t>ツイカ</t>
    </rPh>
    <rPh sb="2" eb="4">
      <t>リョウキン</t>
    </rPh>
    <phoneticPr fontId="3"/>
  </si>
  <si>
    <t>　受領者</t>
    <rPh sb="1" eb="4">
      <t>ジュリョウシャ</t>
    </rPh>
    <phoneticPr fontId="3"/>
  </si>
  <si>
    <t>300円/500円/700円/1000円券</t>
    <phoneticPr fontId="3"/>
  </si>
  <si>
    <t>2000円/3000円/5000円/10000円券</t>
    <phoneticPr fontId="3"/>
  </si>
  <si>
    <t>300円券　青空のおくりもの</t>
    <rPh sb="3" eb="4">
      <t>エン</t>
    </rPh>
    <rPh sb="4" eb="5">
      <t>ケン</t>
    </rPh>
    <rPh sb="6" eb="8">
      <t>アオゾラ</t>
    </rPh>
    <phoneticPr fontId="3"/>
  </si>
  <si>
    <t>700円券　リーフサークル700</t>
    <rPh sb="3" eb="4">
      <t>エン</t>
    </rPh>
    <rPh sb="4" eb="5">
      <t>ケン</t>
    </rPh>
    <phoneticPr fontId="3"/>
  </si>
  <si>
    <t>500円券　ＱＵＯスマイル</t>
    <rPh sb="3" eb="4">
      <t>エン</t>
    </rPh>
    <rPh sb="4" eb="5">
      <t>ケン</t>
    </rPh>
    <phoneticPr fontId="3"/>
  </si>
  <si>
    <t>500円券　ピンクのブーケ</t>
    <rPh sb="3" eb="4">
      <t>エン</t>
    </rPh>
    <rPh sb="4" eb="5">
      <t>ケン</t>
    </rPh>
    <phoneticPr fontId="3"/>
  </si>
  <si>
    <t>500円券　マーガレット</t>
    <rPh sb="3" eb="4">
      <t>エン</t>
    </rPh>
    <rPh sb="4" eb="5">
      <t>ケン</t>
    </rPh>
    <phoneticPr fontId="3"/>
  </si>
  <si>
    <t>500円券　三保松原と富士山</t>
    <rPh sb="3" eb="4">
      <t>エン</t>
    </rPh>
    <rPh sb="4" eb="5">
      <t>ケン</t>
    </rPh>
    <rPh sb="6" eb="8">
      <t>ミホ</t>
    </rPh>
    <rPh sb="8" eb="10">
      <t>マツバラ</t>
    </rPh>
    <rPh sb="11" eb="14">
      <t>フジサン</t>
    </rPh>
    <phoneticPr fontId="3"/>
  </si>
  <si>
    <t>1000円券　ＱＵＯスマイルレッド</t>
    <rPh sb="4" eb="5">
      <t>エン</t>
    </rPh>
    <rPh sb="5" eb="6">
      <t>ケン</t>
    </rPh>
    <phoneticPr fontId="3"/>
  </si>
  <si>
    <t>1000円券　黄色い花束</t>
    <rPh sb="4" eb="5">
      <t>エン</t>
    </rPh>
    <rPh sb="5" eb="6">
      <t>ケン</t>
    </rPh>
    <rPh sb="7" eb="9">
      <t>キイロ</t>
    </rPh>
    <rPh sb="10" eb="12">
      <t>ハナタバ</t>
    </rPh>
    <phoneticPr fontId="3"/>
  </si>
  <si>
    <t>1000円券　逆さ富士</t>
    <rPh sb="4" eb="5">
      <t>エン</t>
    </rPh>
    <rPh sb="5" eb="6">
      <t>ケン</t>
    </rPh>
    <rPh sb="7" eb="8">
      <t>サカ</t>
    </rPh>
    <rPh sb="9" eb="11">
      <t>フジ</t>
    </rPh>
    <phoneticPr fontId="3"/>
  </si>
  <si>
    <t>2000円券　黄色いカラー</t>
    <rPh sb="4" eb="5">
      <t>エン</t>
    </rPh>
    <rPh sb="5" eb="6">
      <t>ケン</t>
    </rPh>
    <rPh sb="7" eb="9">
      <t>キイロ</t>
    </rPh>
    <phoneticPr fontId="3"/>
  </si>
  <si>
    <t>3000円券　新しい命</t>
    <rPh sb="4" eb="5">
      <t>エン</t>
    </rPh>
    <rPh sb="5" eb="6">
      <t>ケン</t>
    </rPh>
    <rPh sb="7" eb="8">
      <t>アタラ</t>
    </rPh>
    <rPh sb="10" eb="11">
      <t>イノチ</t>
    </rPh>
    <phoneticPr fontId="3"/>
  </si>
  <si>
    <t>3000円券　しあわせのつぼみ</t>
    <rPh sb="4" eb="5">
      <t>エン</t>
    </rPh>
    <rPh sb="5" eb="6">
      <t>ケン</t>
    </rPh>
    <phoneticPr fontId="3"/>
  </si>
  <si>
    <t>5000円券　スイートピー</t>
    <rPh sb="4" eb="5">
      <t>エン</t>
    </rPh>
    <rPh sb="5" eb="6">
      <t>ケン</t>
    </rPh>
    <phoneticPr fontId="3"/>
  </si>
  <si>
    <t>10000円券　富士と湖</t>
    <rPh sb="5" eb="6">
      <t>エン</t>
    </rPh>
    <rPh sb="6" eb="7">
      <t>ケン</t>
    </rPh>
    <rPh sb="8" eb="10">
      <t>フジ</t>
    </rPh>
    <rPh sb="11" eb="12">
      <t>ミズウミ</t>
    </rPh>
    <phoneticPr fontId="3"/>
  </si>
  <si>
    <t>カードケース選んで下さい</t>
  </si>
  <si>
    <t>　　　　　　　様</t>
    <rPh sb="7" eb="8">
      <t>サマ</t>
    </rPh>
    <phoneticPr fontId="3"/>
  </si>
  <si>
    <t>様</t>
    <rPh sb="0" eb="1">
      <t>サマ</t>
    </rPh>
    <phoneticPr fontId="3"/>
  </si>
  <si>
    <t>ご住所/(送付先）</t>
    <rPh sb="1" eb="3">
      <t>ジュウショ</t>
    </rPh>
    <rPh sb="5" eb="8">
      <t>ソウフサキ</t>
    </rPh>
    <phoneticPr fontId="3"/>
  </si>
  <si>
    <t>ＦＡＸ</t>
    <phoneticPr fontId="3"/>
  </si>
  <si>
    <t>額　　面</t>
    <rPh sb="0" eb="1">
      <t>ガク</t>
    </rPh>
    <rPh sb="3" eb="4">
      <t>メン</t>
    </rPh>
    <phoneticPr fontId="3"/>
  </si>
  <si>
    <t>カードデザイン</t>
    <phoneticPr fontId="3"/>
  </si>
  <si>
    <t>３００円</t>
    <rPh sb="3" eb="4">
      <t>エン</t>
    </rPh>
    <phoneticPr fontId="3"/>
  </si>
  <si>
    <t>青空のおくりもの</t>
    <phoneticPr fontId="3"/>
  </si>
  <si>
    <t>３３０円</t>
    <rPh sb="3" eb="4">
      <t>エン</t>
    </rPh>
    <phoneticPr fontId="3"/>
  </si>
  <si>
    <t>円</t>
    <rPh sb="0" eb="1">
      <t>エン</t>
    </rPh>
    <phoneticPr fontId="3"/>
  </si>
  <si>
    <t>５００円</t>
    <rPh sb="3" eb="4">
      <t>エン</t>
    </rPh>
    <phoneticPr fontId="3"/>
  </si>
  <si>
    <t>ＱＵＯスマイル</t>
    <phoneticPr fontId="3"/>
  </si>
  <si>
    <t>５３０円</t>
    <rPh sb="3" eb="4">
      <t>エン</t>
    </rPh>
    <phoneticPr fontId="3"/>
  </si>
  <si>
    <t>円</t>
    <phoneticPr fontId="3"/>
  </si>
  <si>
    <t>円</t>
    <phoneticPr fontId="3"/>
  </si>
  <si>
    <t>ピンクのブーケ</t>
    <phoneticPr fontId="3"/>
  </si>
  <si>
    <t>マーガレット</t>
    <phoneticPr fontId="3"/>
  </si>
  <si>
    <t>×</t>
    <phoneticPr fontId="3"/>
  </si>
  <si>
    <t>世界遺産　三保松原と富士山</t>
    <rPh sb="0" eb="2">
      <t>セカイ</t>
    </rPh>
    <rPh sb="2" eb="4">
      <t>イサン</t>
    </rPh>
    <rPh sb="5" eb="9">
      <t>ミホマツバラ</t>
    </rPh>
    <rPh sb="10" eb="13">
      <t>フジサン</t>
    </rPh>
    <phoneticPr fontId="3"/>
  </si>
  <si>
    <t>７００円</t>
    <rPh sb="3" eb="4">
      <t>エン</t>
    </rPh>
    <phoneticPr fontId="3"/>
  </si>
  <si>
    <t>リーフサークル</t>
    <phoneticPr fontId="3"/>
  </si>
  <si>
    <t>７５０円</t>
    <rPh sb="3" eb="4">
      <t>エン</t>
    </rPh>
    <phoneticPr fontId="3"/>
  </si>
  <si>
    <t>×</t>
    <phoneticPr fontId="3"/>
  </si>
  <si>
    <t>円</t>
    <phoneticPr fontId="3"/>
  </si>
  <si>
    <t>１,０００円</t>
    <rPh sb="5" eb="6">
      <t>エン</t>
    </rPh>
    <phoneticPr fontId="3"/>
  </si>
  <si>
    <t>ＱＵＯスマイルレッド</t>
    <phoneticPr fontId="3"/>
  </si>
  <si>
    <t>１,０４０円</t>
    <rPh sb="5" eb="6">
      <t>エン</t>
    </rPh>
    <phoneticPr fontId="3"/>
  </si>
  <si>
    <t>黄色い花束</t>
    <rPh sb="0" eb="2">
      <t>キイロ</t>
    </rPh>
    <rPh sb="3" eb="5">
      <t>ハナタバ</t>
    </rPh>
    <phoneticPr fontId="3"/>
  </si>
  <si>
    <t>逆さ富士</t>
    <rPh sb="0" eb="1">
      <t>サカ</t>
    </rPh>
    <rPh sb="2" eb="4">
      <t>フジ</t>
    </rPh>
    <phoneticPr fontId="3"/>
  </si>
  <si>
    <t>２,０００円</t>
    <rPh sb="5" eb="6">
      <t>エン</t>
    </rPh>
    <phoneticPr fontId="3"/>
  </si>
  <si>
    <t>黄色いカラー</t>
    <rPh sb="0" eb="2">
      <t>キイロ</t>
    </rPh>
    <phoneticPr fontId="3"/>
  </si>
  <si>
    <t>３,０００円</t>
    <rPh sb="5" eb="6">
      <t>エン</t>
    </rPh>
    <phoneticPr fontId="3"/>
  </si>
  <si>
    <t>新しい命</t>
    <rPh sb="0" eb="1">
      <t>アタラ</t>
    </rPh>
    <rPh sb="3" eb="4">
      <t>イノチ</t>
    </rPh>
    <phoneticPr fontId="3"/>
  </si>
  <si>
    <t>しあわせのつぼみ</t>
  </si>
  <si>
    <t>５,０００円</t>
    <rPh sb="5" eb="6">
      <t>エン</t>
    </rPh>
    <phoneticPr fontId="3"/>
  </si>
  <si>
    <t>スイートピー</t>
    <phoneticPr fontId="3"/>
  </si>
  <si>
    <t>１０,０００円</t>
    <rPh sb="6" eb="7">
      <t>エン</t>
    </rPh>
    <phoneticPr fontId="3"/>
  </si>
  <si>
    <t>富士と湖</t>
    <rPh sb="0" eb="2">
      <t>フジ</t>
    </rPh>
    <rPh sb="3" eb="4">
      <t>ミズウミ</t>
    </rPh>
    <phoneticPr fontId="3"/>
  </si>
  <si>
    <t>　合　　計</t>
    <rPh sb="1" eb="2">
      <t>ゴウ</t>
    </rPh>
    <rPh sb="4" eb="5">
      <t>ケイ</t>
    </rPh>
    <phoneticPr fontId="3"/>
  </si>
  <si>
    <r>
      <t xml:space="preserve">年　　　　   月　 </t>
    </r>
    <r>
      <rPr>
        <sz val="11"/>
        <rFont val="ＭＳ Ｐゴシック"/>
        <family val="3"/>
        <charset val="128"/>
      </rPr>
      <t>　　　  日 （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）</t>
    </r>
    <rPh sb="0" eb="1">
      <t>ネン</t>
    </rPh>
    <rPh sb="8" eb="9">
      <t>ツキ</t>
    </rPh>
    <rPh sb="16" eb="17">
      <t>ヒ</t>
    </rPh>
    <phoneticPr fontId="3"/>
  </si>
  <si>
    <t>年　 　  　月  　　　日</t>
    <rPh sb="0" eb="1">
      <t>ネン</t>
    </rPh>
    <rPh sb="7" eb="8">
      <t>ツキ</t>
    </rPh>
    <rPh sb="13" eb="14">
      <t>ヒ</t>
    </rPh>
    <phoneticPr fontId="3"/>
  </si>
  <si>
    <t>TEL：０５４－２０３－６８７７　　　FAX：０５４－２０３－６８７８　　　営業時間　平日9:00～17:00</t>
    <rPh sb="38" eb="40">
      <t>エイギョウ</t>
    </rPh>
    <rPh sb="40" eb="42">
      <t>ジカン</t>
    </rPh>
    <rPh sb="43" eb="45">
      <t>ヘイジツ</t>
    </rPh>
    <phoneticPr fontId="3"/>
  </si>
  <si>
    <t>カードケース選んで下さい</t>
    <phoneticPr fontId="3"/>
  </si>
  <si>
    <t>カードケース不要</t>
  </si>
  <si>
    <t>封筒タイプ</t>
    <rPh sb="0" eb="2">
      <t>フウトウ</t>
    </rPh>
    <phoneticPr fontId="3"/>
  </si>
  <si>
    <t>2つ折り台紙タイプ</t>
    <rPh sb="2" eb="3">
      <t>オ</t>
    </rPh>
    <rPh sb="4" eb="6">
      <t>ダイシ</t>
    </rPh>
    <phoneticPr fontId="3"/>
  </si>
  <si>
    <t>ビニールケース</t>
    <phoneticPr fontId="3"/>
  </si>
  <si>
    <t>Kids Smile 専用カードケース</t>
    <rPh sb="11" eb="13">
      <t>センヨウ</t>
    </rPh>
    <phoneticPr fontId="3"/>
  </si>
  <si>
    <t>500円券　赤い羽根　500</t>
    <rPh sb="6" eb="7">
      <t>アカ</t>
    </rPh>
    <rPh sb="8" eb="10">
      <t>ハネ</t>
    </rPh>
    <phoneticPr fontId="3"/>
  </si>
  <si>
    <t>500円券　おもいやり　500</t>
    <phoneticPr fontId="3"/>
  </si>
  <si>
    <t>500円券　QUO Kids Smile 500</t>
    <phoneticPr fontId="3"/>
  </si>
  <si>
    <t>1000円券　QUO Kids Smile 1000</t>
    <phoneticPr fontId="3"/>
  </si>
  <si>
    <t>1000円券　赤い羽根 1000</t>
    <rPh sb="7" eb="8">
      <t>アカ</t>
    </rPh>
    <rPh sb="9" eb="11">
      <t>ハネ</t>
    </rPh>
    <phoneticPr fontId="3"/>
  </si>
  <si>
    <t>1000円券　おもいやり 1000</t>
    <phoneticPr fontId="3"/>
  </si>
  <si>
    <t>500円券　ＱＵＯ ＢＯＯＫ ＣＡＲＤ 500</t>
    <rPh sb="3" eb="4">
      <t>エン</t>
    </rPh>
    <rPh sb="4" eb="5">
      <t>ケン</t>
    </rPh>
    <phoneticPr fontId="3"/>
  </si>
  <si>
    <t>1000円券  ＱＵＯ ＢＯＯＫ ＣＡＲＤ 1000</t>
    <rPh sb="4" eb="5">
      <t>エン</t>
    </rPh>
    <rPh sb="5" eb="6">
      <t>ケン</t>
    </rPh>
    <phoneticPr fontId="3"/>
  </si>
  <si>
    <t>赤い羽根　500</t>
    <rPh sb="0" eb="1">
      <t>アカ</t>
    </rPh>
    <rPh sb="2" eb="4">
      <t>ハネ</t>
    </rPh>
    <phoneticPr fontId="3"/>
  </si>
  <si>
    <t>おもいやり　500</t>
    <phoneticPr fontId="3"/>
  </si>
  <si>
    <t>QUO Kids Smile 500</t>
    <phoneticPr fontId="3"/>
  </si>
  <si>
    <t>５４０円</t>
    <rPh sb="3" eb="4">
      <t>エン</t>
    </rPh>
    <phoneticPr fontId="3"/>
  </si>
  <si>
    <t>５８０円</t>
    <rPh sb="3" eb="4">
      <t>エン</t>
    </rPh>
    <phoneticPr fontId="3"/>
  </si>
  <si>
    <t>赤い羽根　1000</t>
    <rPh sb="0" eb="1">
      <t>アカ</t>
    </rPh>
    <rPh sb="2" eb="4">
      <t>ハネ</t>
    </rPh>
    <phoneticPr fontId="3"/>
  </si>
  <si>
    <t>おもいやり　1000</t>
    <phoneticPr fontId="3"/>
  </si>
  <si>
    <t>QUO Kids Smile 1000</t>
    <phoneticPr fontId="3"/>
  </si>
  <si>
    <t>１,０５０円</t>
    <rPh sb="5" eb="6">
      <t>エン</t>
    </rPh>
    <phoneticPr fontId="3"/>
  </si>
  <si>
    <t>１,０９０円</t>
    <rPh sb="5" eb="6">
      <t>エン</t>
    </rPh>
    <phoneticPr fontId="3"/>
  </si>
  <si>
    <t>□封筒タイプ　　　　□2つ折り台紙タイプ　　　　□ビニールケース　　　　□Kids Smile　　　　□カードケース不要</t>
    <rPh sb="1" eb="3">
      <t>フウトウ</t>
    </rPh>
    <rPh sb="13" eb="14">
      <t>オ</t>
    </rPh>
    <rPh sb="15" eb="17">
      <t>ダイシ</t>
    </rPh>
    <phoneticPr fontId="3"/>
  </si>
  <si>
    <t>　　　　 年　　　　　　月　　　　　　日（　 　　　　）</t>
    <rPh sb="5" eb="6">
      <t>ネン</t>
    </rPh>
    <rPh sb="12" eb="13">
      <t>ツキ</t>
    </rPh>
    <rPh sb="19" eb="20">
      <t>ヒ</t>
    </rPh>
    <phoneticPr fontId="3"/>
  </si>
  <si>
    <t>QUO BOOK CARD 500</t>
    <phoneticPr fontId="3"/>
  </si>
  <si>
    <t>QUO BOOK CARD　1000</t>
    <phoneticPr fontId="3"/>
  </si>
  <si>
    <t>送　料</t>
    <rPh sb="0" eb="1">
      <t>ソウ</t>
    </rPh>
    <rPh sb="2" eb="3">
      <t>リョウ</t>
    </rPh>
    <phoneticPr fontId="24"/>
  </si>
  <si>
    <t>注文金額</t>
    <rPh sb="0" eb="2">
      <t>チュウモン</t>
    </rPh>
    <rPh sb="2" eb="4">
      <t>キンガク</t>
    </rPh>
    <phoneticPr fontId="3"/>
  </si>
  <si>
    <t>都道府県名</t>
    <rPh sb="0" eb="4">
      <t>トドウフケン</t>
    </rPh>
    <rPh sb="4" eb="5">
      <t>メイ</t>
    </rPh>
    <phoneticPr fontId="3"/>
  </si>
  <si>
    <t>静岡県</t>
    <rPh sb="0" eb="3">
      <t>シズオカケン</t>
    </rPh>
    <phoneticPr fontId="24"/>
  </si>
  <si>
    <t>無料</t>
    <rPh sb="0" eb="2">
      <t>ムリョウ</t>
    </rPh>
    <phoneticPr fontId="3"/>
  </si>
  <si>
    <t>北海道</t>
  </si>
  <si>
    <t>青森県</t>
  </si>
  <si>
    <t>岩手県</t>
    <phoneticPr fontId="3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</si>
  <si>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</si>
  <si>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</si>
  <si>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</si>
  <si>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</si>
  <si>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</si>
  <si>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</si>
  <si>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</si>
  <si>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</si>
  <si>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</si>
  <si>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</si>
  <si>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</si>
  <si>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</si>
  <si>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</si>
  <si>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</si>
  <si>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</si>
  <si>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</si>
  <si>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</si>
  <si>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</si>
  <si>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</si>
  <si>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</si>
  <si>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</si>
  <si>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</si>
  <si>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</si>
  <si>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</si>
  <si>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</si>
  <si>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</si>
  <si>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</si>
  <si>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</si>
  <si>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</si>
  <si>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</si>
  <si>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</si>
  <si>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</si>
  <si>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</si>
  <si>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</si>
  <si>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</si>
  <si>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</si>
  <si>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</si>
  <si>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</si>
  <si>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</si>
  <si>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</si>
  <si>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</si>
  <si>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</si>
  <si>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</si>
  <si>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役職</t>
    <phoneticPr fontId="3"/>
  </si>
  <si>
    <t>＜各地本連合会様＞</t>
    <rPh sb="1" eb="4">
      <t>カクチホン</t>
    </rPh>
    <rPh sb="4" eb="8">
      <t>レンゴウカイサマ</t>
    </rPh>
    <phoneticPr fontId="3"/>
  </si>
  <si>
    <t>下記Sheet "送料について” をご確認下さい。</t>
    <rPh sb="0" eb="2">
      <t>カキ</t>
    </rPh>
    <rPh sb="9" eb="11">
      <t>ソウリョウ</t>
    </rPh>
    <rPh sb="19" eb="21">
      <t>カクニン</t>
    </rPh>
    <rPh sb="21" eb="22">
      <t>クダ</t>
    </rPh>
    <phoneticPr fontId="3"/>
  </si>
  <si>
    <t>送料について</t>
    <phoneticPr fontId="3"/>
  </si>
  <si>
    <t>　　　購入枚数分の「無料カードケース」をお付け致します。（カード枚数分お付け致します）</t>
    <phoneticPr fontId="3"/>
  </si>
  <si>
    <t>役職</t>
    <rPh sb="0" eb="2">
      <t>ヤクショク</t>
    </rPh>
    <phoneticPr fontId="3"/>
  </si>
  <si>
    <r>
      <t>上記の申込みを確認いたしました。　</t>
    </r>
    <r>
      <rPr>
        <b/>
        <sz val="12"/>
        <rFont val="Meiryo UI"/>
        <family val="3"/>
        <charset val="128"/>
      </rPr>
      <t>　送料のご案内　（　　　　　　　円　）</t>
    </r>
    <rPh sb="0" eb="2">
      <t>ジョウキ</t>
    </rPh>
    <rPh sb="3" eb="5">
      <t>モウシコ</t>
    </rPh>
    <rPh sb="7" eb="9">
      <t>カクニン</t>
    </rPh>
    <rPh sb="18" eb="20">
      <t>ソウリョウ</t>
    </rPh>
    <rPh sb="22" eb="24">
      <t>アンナイ</t>
    </rPh>
    <rPh sb="33" eb="34">
      <t>エン</t>
    </rPh>
    <phoneticPr fontId="3"/>
  </si>
  <si>
    <t>送料Ａ</t>
    <rPh sb="0" eb="2">
      <t>ソウリョウ</t>
    </rPh>
    <phoneticPr fontId="3"/>
  </si>
  <si>
    <t>送料Ｂ</t>
    <rPh sb="0" eb="2">
      <t>ソウリョウ</t>
    </rPh>
    <phoneticPr fontId="3"/>
  </si>
  <si>
    <t>①【送料Ａ】　300円券・500円券･700円券・1,000円券にて50,000円未満の場合</t>
    <rPh sb="2" eb="4">
      <t>ソウリョウ</t>
    </rPh>
    <rPh sb="40" eb="41">
      <t>エン</t>
    </rPh>
    <phoneticPr fontId="3"/>
  </si>
  <si>
    <t>➂【送料Ａ】　2,000円券・3,000円券･5,000円券･10,000円券にて100,000円未満の場合</t>
    <rPh sb="12" eb="13">
      <t>エン</t>
    </rPh>
    <rPh sb="13" eb="14">
      <t>ケン</t>
    </rPh>
    <rPh sb="20" eb="21">
      <t>エン</t>
    </rPh>
    <rPh sb="21" eb="22">
      <t>ケン</t>
    </rPh>
    <rPh sb="28" eb="29">
      <t>エン</t>
    </rPh>
    <rPh sb="29" eb="30">
      <t>ケン</t>
    </rPh>
    <rPh sb="37" eb="38">
      <t>エン</t>
    </rPh>
    <rPh sb="38" eb="39">
      <t>ケン</t>
    </rPh>
    <rPh sb="48" eb="49">
      <t>エン</t>
    </rPh>
    <rPh sb="49" eb="51">
      <t>ミマン</t>
    </rPh>
    <rPh sb="52" eb="54">
      <t>バアイ</t>
    </rPh>
    <phoneticPr fontId="3"/>
  </si>
  <si>
    <t>②【送料Ｂ】　300円券・500円券･700円券・1,000円券にて50,000円以上の場合</t>
    <rPh sb="40" eb="41">
      <t>エン</t>
    </rPh>
    <rPh sb="44" eb="46">
      <t>バアイ</t>
    </rPh>
    <phoneticPr fontId="3"/>
  </si>
  <si>
    <t>④【送料Ｂ】　2,000円券・3,000円券･5,000円券･10,000円券にて100,000円以上の場合</t>
    <rPh sb="12" eb="13">
      <t>エン</t>
    </rPh>
    <rPh sb="13" eb="14">
      <t>ケン</t>
    </rPh>
    <rPh sb="20" eb="21">
      <t>エン</t>
    </rPh>
    <rPh sb="21" eb="22">
      <t>ケン</t>
    </rPh>
    <rPh sb="28" eb="29">
      <t>エン</t>
    </rPh>
    <rPh sb="29" eb="30">
      <t>ケン</t>
    </rPh>
    <rPh sb="37" eb="38">
      <t>エン</t>
    </rPh>
    <rPh sb="38" eb="39">
      <t>ケン</t>
    </rPh>
    <rPh sb="48" eb="49">
      <t>エン</t>
    </rPh>
    <rPh sb="49" eb="51">
      <t>イジョウ</t>
    </rPh>
    <rPh sb="52" eb="54">
      <t>バアイ</t>
    </rPh>
    <phoneticPr fontId="3"/>
  </si>
  <si>
    <t>（注意）複数の券種をお申込の場合は、②又は④どちらかの条件を満たしていれば【送料Ｂ】となります。</t>
    <rPh sb="1" eb="3">
      <t>チュウイ</t>
    </rPh>
    <rPh sb="4" eb="6">
      <t>フクスウ</t>
    </rPh>
    <rPh sb="7" eb="9">
      <t>ケンシュ</t>
    </rPh>
    <rPh sb="11" eb="13">
      <t>モウシコミ</t>
    </rPh>
    <rPh sb="14" eb="16">
      <t>バアイ</t>
    </rPh>
    <rPh sb="19" eb="20">
      <t>マタ</t>
    </rPh>
    <rPh sb="27" eb="29">
      <t>ジョウケン</t>
    </rPh>
    <rPh sb="30" eb="31">
      <t>ミ</t>
    </rPh>
    <rPh sb="38" eb="40">
      <t>ソウリョウ</t>
    </rPh>
    <phoneticPr fontId="3"/>
  </si>
  <si>
    <t>＜地方連合会を構成する組織の皆様専用＞</t>
    <phoneticPr fontId="3"/>
  </si>
  <si>
    <t>購入枚数分の「無料カードケース」をお付け致します。（カード枚数分お付け致します）
Kids Smileカードは専用のカードケースがつきます。Kids Smileとその他のカード両方購入の場合は、２箇所にチェックを入れてください。</t>
    <rPh sb="7" eb="9">
      <t>ムリョウ</t>
    </rPh>
    <rPh sb="29" eb="32">
      <t>マイスウブン</t>
    </rPh>
    <rPh sb="33" eb="34">
      <t>ツ</t>
    </rPh>
    <rPh sb="35" eb="36">
      <t>イタ</t>
    </rPh>
    <rPh sb="83" eb="84">
      <t>タ</t>
    </rPh>
    <rPh sb="88" eb="90">
      <t>リョウホウ</t>
    </rPh>
    <rPh sb="90" eb="92">
      <t>コウニュウ</t>
    </rPh>
    <rPh sb="93" eb="95">
      <t>バアイ</t>
    </rPh>
    <rPh sb="98" eb="100">
      <t>カショ</t>
    </rPh>
    <rPh sb="106" eb="107">
      <t>イ</t>
    </rPh>
    <phoneticPr fontId="3"/>
  </si>
  <si>
    <t>2000円券　ＱＵＯスマイルグリーン</t>
    <rPh sb="4" eb="5">
      <t>エン</t>
    </rPh>
    <rPh sb="5" eb="6">
      <t>ケン</t>
    </rPh>
    <phoneticPr fontId="3"/>
  </si>
  <si>
    <t>ＱＵＯスマイルグリーン</t>
    <phoneticPr fontId="3"/>
  </si>
  <si>
    <t>2026.5現在</t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</si>
</sst>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&quot;円&quot;"/>
    <numFmt numFmtId="178" formatCode="@\ &quot;様&quot;"/>
  </numFmts>
  <fonts count="33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u/>
      <sz val="20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8.5"/>
      <name val="Meiryo UI"/>
      <family val="3"/>
      <charset val="128"/>
    </font>
    <font>
      <b/>
      <sz val="14"/>
      <color indexed="2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20"/>
      <name val="Meiryo UI"/>
      <family val="3"/>
      <charset val="128"/>
    </font>
    <font>
      <sz val="2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9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8" fontId="18" fillId="2" borderId="11" xfId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38" fontId="8" fillId="0" borderId="4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4" fillId="0" borderId="40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12" fillId="0" borderId="46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38" fontId="8" fillId="0" borderId="13" xfId="1" applyFont="1" applyFill="1" applyBorder="1" applyAlignment="1" applyProtection="1">
      <alignment horizontal="center" vertical="center"/>
      <protection locked="0" hidden="1"/>
    </xf>
    <xf numFmtId="38" fontId="8" fillId="0" borderId="17" xfId="1" applyFont="1" applyFill="1" applyBorder="1" applyAlignment="1" applyProtection="1">
      <alignment horizontal="center" vertical="center"/>
      <protection locked="0" hidden="1"/>
    </xf>
    <xf numFmtId="38" fontId="8" fillId="0" borderId="35" xfId="1" applyFont="1" applyFill="1" applyBorder="1" applyAlignment="1" applyProtection="1">
      <alignment horizontal="center" vertical="center"/>
      <protection locked="0" hidden="1"/>
    </xf>
    <xf numFmtId="177" fontId="8" fillId="0" borderId="15" xfId="1" applyNumberFormat="1" applyFont="1" applyFill="1" applyBorder="1" applyAlignment="1" applyProtection="1">
      <alignment horizontal="right" vertical="center"/>
      <protection hidden="1"/>
    </xf>
    <xf numFmtId="177" fontId="8" fillId="0" borderId="19" xfId="1" applyNumberFormat="1" applyFont="1" applyFill="1" applyBorder="1" applyAlignment="1" applyProtection="1">
      <alignment horizontal="right" vertical="center"/>
      <protection hidden="1"/>
    </xf>
    <xf numFmtId="177" fontId="8" fillId="0" borderId="41" xfId="1" applyNumberFormat="1" applyFont="1" applyFill="1" applyBorder="1" applyAlignment="1" applyProtection="1">
      <alignment horizontal="right" vertical="center"/>
      <protection hidden="1"/>
    </xf>
    <xf numFmtId="38" fontId="8" fillId="0" borderId="27" xfId="1" applyFont="1" applyFill="1" applyBorder="1" applyAlignment="1" applyProtection="1">
      <alignment horizontal="center" vertical="center"/>
      <protection locked="0" hidden="1"/>
    </xf>
    <xf numFmtId="177" fontId="8" fillId="0" borderId="24" xfId="1" applyNumberFormat="1" applyFont="1" applyFill="1" applyBorder="1" applyAlignment="1" applyProtection="1">
      <alignment vertical="center"/>
      <protection hidden="1"/>
    </xf>
    <xf numFmtId="177" fontId="8" fillId="0" borderId="45" xfId="1" applyNumberFormat="1" applyFont="1" applyFill="1" applyBorder="1" applyAlignment="1" applyProtection="1">
      <alignment horizontal="right" vertical="center"/>
      <protection hidden="1"/>
    </xf>
    <xf numFmtId="177" fontId="12" fillId="0" borderId="39" xfId="1" applyNumberFormat="1" applyFont="1" applyFill="1" applyBorder="1" applyAlignment="1" applyProtection="1">
      <alignment vertical="center"/>
      <protection hidden="1"/>
    </xf>
    <xf numFmtId="178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6" fillId="0" borderId="50" xfId="0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10" xfId="0" applyFont="1" applyBorder="1"/>
    <xf numFmtId="0" fontId="6" fillId="0" borderId="23" xfId="0" applyFont="1" applyBorder="1"/>
    <xf numFmtId="0" fontId="6" fillId="0" borderId="52" xfId="0" applyFont="1" applyBorder="1" applyAlignment="1">
      <alignment horizontal="right" vertical="center"/>
    </xf>
    <xf numFmtId="38" fontId="8" fillId="0" borderId="13" xfId="1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38" fontId="8" fillId="0" borderId="17" xfId="1" applyFont="1" applyFill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8" fontId="8" fillId="0" borderId="35" xfId="1" applyFont="1" applyFill="1" applyBorder="1" applyAlignment="1" applyProtection="1">
      <alignment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38" fontId="8" fillId="0" borderId="42" xfId="0" applyNumberFormat="1" applyFont="1" applyBorder="1" applyAlignment="1" applyProtection="1">
      <alignment horizontal="center" vertical="center"/>
      <protection hidden="1"/>
    </xf>
    <xf numFmtId="177" fontId="8" fillId="0" borderId="44" xfId="1" applyNumberFormat="1" applyFont="1" applyFill="1" applyBorder="1" applyAlignment="1" applyProtection="1">
      <alignment horizontal="right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>
      <alignment horizontal="right" vertical="center"/>
    </xf>
    <xf numFmtId="0" fontId="0" fillId="0" borderId="1" xfId="0" applyBorder="1"/>
    <xf numFmtId="0" fontId="5" fillId="0" borderId="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25" fillId="0" borderId="0" xfId="2" applyFont="1">
      <alignment vertical="center"/>
    </xf>
    <xf numFmtId="0" fontId="25" fillId="3" borderId="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top" wrapText="1"/>
    </xf>
    <xf numFmtId="0" fontId="25" fillId="0" borderId="0" xfId="2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0" fillId="0" borderId="0" xfId="0" applyFont="1" applyAlignment="1">
      <alignment vertical="center"/>
    </xf>
    <xf numFmtId="3" fontId="25" fillId="5" borderId="1" xfId="2" applyNumberFormat="1" applyFont="1" applyFill="1" applyBorder="1" applyAlignment="1">
      <alignment horizontal="center" vertical="center"/>
    </xf>
    <xf numFmtId="3" fontId="31" fillId="6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20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locked="0" hidden="1"/>
    </xf>
    <xf numFmtId="0" fontId="9" fillId="0" borderId="29" xfId="0" applyFont="1" applyBorder="1" applyAlignment="1" applyProtection="1">
      <alignment horizontal="center" vertical="center"/>
      <protection locked="0" hidden="1"/>
    </xf>
    <xf numFmtId="0" fontId="9" fillId="0" borderId="30" xfId="0" applyFont="1" applyBorder="1" applyAlignment="1" applyProtection="1">
      <alignment horizontal="center" vertical="center"/>
      <protection locked="0" hidden="1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9" fillId="0" borderId="41" xfId="0" applyFont="1" applyBorder="1" applyAlignment="1" applyProtection="1">
      <alignment horizontal="center" vertical="center"/>
      <protection locked="0" hidden="1"/>
    </xf>
    <xf numFmtId="0" fontId="11" fillId="0" borderId="31" xfId="0" applyFont="1" applyBorder="1" applyAlignment="1" applyProtection="1">
      <alignment horizontal="left" vertical="center"/>
      <protection hidden="1"/>
    </xf>
    <xf numFmtId="0" fontId="11" fillId="0" borderId="32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5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5" fillId="0" borderId="56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2" fillId="0" borderId="2" xfId="0" applyFont="1" applyBorder="1" applyAlignment="1">
      <alignment horizontal="right" shrinkToFit="1"/>
    </xf>
    <xf numFmtId="0" fontId="2" fillId="0" borderId="6" xfId="0" applyFont="1" applyBorder="1" applyAlignment="1">
      <alignment horizontal="right" shrinkToFit="1"/>
    </xf>
    <xf numFmtId="0" fontId="5" fillId="0" borderId="0" xfId="0" applyFont="1" applyAlignment="1">
      <alignment horizontal="right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8" xfId="0" applyFont="1" applyBorder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2EC29443-7CE6-4928-A5AD-245843C15CA4}"/>
  </cellStyles>
  <dxfs count="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209550</xdr:rowOff>
    </xdr:from>
    <xdr:to>
      <xdr:col>0</xdr:col>
      <xdr:colOff>790575</xdr:colOff>
      <xdr:row>27</xdr:row>
      <xdr:rowOff>571500</xdr:rowOff>
    </xdr:to>
    <xdr:pic>
      <xdr:nvPicPr>
        <xdr:cNvPr id="21586" name="図 12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24700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371474</xdr:colOff>
      <xdr:row>31</xdr:row>
      <xdr:rowOff>47623</xdr:rowOff>
    </xdr:from>
    <xdr:to>
      <xdr:col>13</xdr:col>
      <xdr:colOff>142875</xdr:colOff>
      <xdr:row>39</xdr:row>
      <xdr:rowOff>114300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96224" y="8572498"/>
          <a:ext cx="3200401" cy="1752602"/>
        </a:xfrm>
        <a:prstGeom prst="wedgeRoundRectCallout">
          <a:avLst>
            <a:gd name="adj1" fmla="val -201464"/>
            <a:gd name="adj2" fmla="val -8108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プルダウンよりカードケースを選んで下さい。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枚数は手入力でお願いします。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詳細は下記「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Sheet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カードケース」ご覧ください。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Kids Smile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カードは専用のカードケースがつきます。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Kids Smile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カードと他のクオカード両方ご注文の場合は、他のカードにご利用するケースを選んでください。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8</xdr:col>
      <xdr:colOff>590550</xdr:colOff>
      <xdr:row>13</xdr:row>
      <xdr:rowOff>209550</xdr:rowOff>
    </xdr:from>
    <xdr:to>
      <xdr:col>12</xdr:col>
      <xdr:colOff>542925</xdr:colOff>
      <xdr:row>17</xdr:row>
      <xdr:rowOff>38100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8115300" y="3524250"/>
          <a:ext cx="2695575" cy="895350"/>
        </a:xfrm>
        <a:prstGeom prst="wedgeRoundRectCallout">
          <a:avLst>
            <a:gd name="adj1" fmla="val -71512"/>
            <a:gd name="adj2" fmla="val -5924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300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円券はこちらの枠よりプルダウンで商品を選んで下さい。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u="sng">
              <a:latin typeface="Meiryo UI" panose="020B0604030504040204" pitchFamily="50" charset="-128"/>
              <a:ea typeface="Meiryo UI" panose="020B0604030504040204" pitchFamily="50" charset="-128"/>
            </a:rPr>
            <a:t>枚数は手入力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でお願いします。</a:t>
          </a:r>
        </a:p>
      </xdr:txBody>
    </xdr:sp>
    <xdr:clientData fPrintsWithSheet="0"/>
  </xdr:twoCellAnchor>
  <xdr:twoCellAnchor>
    <xdr:from>
      <xdr:col>8</xdr:col>
      <xdr:colOff>628649</xdr:colOff>
      <xdr:row>19</xdr:row>
      <xdr:rowOff>123826</xdr:rowOff>
    </xdr:from>
    <xdr:to>
      <xdr:col>12</xdr:col>
      <xdr:colOff>676274</xdr:colOff>
      <xdr:row>22</xdr:row>
      <xdr:rowOff>257176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8153399" y="5038726"/>
          <a:ext cx="2790825" cy="933450"/>
        </a:xfrm>
        <a:prstGeom prst="wedgeRoundRectCallout">
          <a:avLst>
            <a:gd name="adj1" fmla="val -68163"/>
            <a:gd name="adj2" fmla="val -19741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円券はこちらの枠よりプルダウンで商品を選んで下さい。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枚数は手入力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でお願いします。</a:t>
          </a:r>
        </a:p>
      </xdr:txBody>
    </xdr:sp>
    <xdr:clientData fPrintsWithSheet="0"/>
  </xdr:twoCellAnchor>
  <xdr:twoCellAnchor>
    <xdr:from>
      <xdr:col>8</xdr:col>
      <xdr:colOff>628651</xdr:colOff>
      <xdr:row>26</xdr:row>
      <xdr:rowOff>219076</xdr:rowOff>
    </xdr:from>
    <xdr:to>
      <xdr:col>11</xdr:col>
      <xdr:colOff>171451</xdr:colOff>
      <xdr:row>27</xdr:row>
      <xdr:rowOff>276225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8343901" y="6762751"/>
          <a:ext cx="1600200" cy="295274"/>
        </a:xfrm>
        <a:prstGeom prst="wedgeRoundRectCallout">
          <a:avLst>
            <a:gd name="adj1" fmla="val -96165"/>
            <a:gd name="adj2" fmla="val -13624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送料は自動計算されます。</a:t>
          </a:r>
        </a:p>
      </xdr:txBody>
    </xdr:sp>
    <xdr:clientData fPrintsWithSheet="0"/>
  </xdr:twoCellAnchor>
  <xdr:twoCellAnchor>
    <xdr:from>
      <xdr:col>8</xdr:col>
      <xdr:colOff>352425</xdr:colOff>
      <xdr:row>2</xdr:row>
      <xdr:rowOff>142876</xdr:rowOff>
    </xdr:from>
    <xdr:to>
      <xdr:col>11</xdr:col>
      <xdr:colOff>619125</xdr:colOff>
      <xdr:row>8</xdr:row>
      <xdr:rowOff>76200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877175" y="657226"/>
          <a:ext cx="2324100" cy="1400174"/>
        </a:xfrm>
        <a:prstGeom prst="wedgeRoundRectCallout">
          <a:avLst>
            <a:gd name="adj1" fmla="val -77754"/>
            <a:gd name="adj2" fmla="val 7783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黄色い枠は手入力でお願いします。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（曜日は自動的にかわります）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料金は自動計算されます。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💬（ふきだし）は、印刷されませんのでそのまま印刷してください。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6</xdr:col>
      <xdr:colOff>209550</xdr:colOff>
      <xdr:row>3</xdr:row>
      <xdr:rowOff>142875</xdr:rowOff>
    </xdr:from>
    <xdr:to>
      <xdr:col>7</xdr:col>
      <xdr:colOff>1152525</xdr:colOff>
      <xdr:row>5</xdr:row>
      <xdr:rowOff>38100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276850" y="885825"/>
          <a:ext cx="1704975" cy="276225"/>
        </a:xfrm>
        <a:prstGeom prst="wedgeRoundRectCallout">
          <a:avLst>
            <a:gd name="adj1" fmla="val -157885"/>
            <a:gd name="adj2" fmla="val 7786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曜日は自動的に変わります</a:t>
          </a:r>
        </a:p>
      </xdr:txBody>
    </xdr:sp>
    <xdr:clientData fPrintsWithSheet="0"/>
  </xdr:twoCellAnchor>
  <xdr:twoCellAnchor>
    <xdr:from>
      <xdr:col>6</xdr:col>
      <xdr:colOff>19050</xdr:colOff>
      <xdr:row>34</xdr:row>
      <xdr:rowOff>0</xdr:rowOff>
    </xdr:from>
    <xdr:to>
      <xdr:col>7</xdr:col>
      <xdr:colOff>962025</xdr:colOff>
      <xdr:row>34</xdr:row>
      <xdr:rowOff>238125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276850" y="9505950"/>
          <a:ext cx="1704975" cy="285750"/>
        </a:xfrm>
        <a:prstGeom prst="wedgeRoundRectCallout">
          <a:avLst>
            <a:gd name="adj1" fmla="val -150967"/>
            <a:gd name="adj2" fmla="val 3133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曜日は自動的に変わります</a:t>
          </a:r>
        </a:p>
      </xdr:txBody>
    </xdr:sp>
    <xdr:clientData fPrintsWithSheet="0"/>
  </xdr:twoCellAnchor>
  <xdr:twoCellAnchor editAs="oneCell">
    <xdr:from>
      <xdr:col>1</xdr:col>
      <xdr:colOff>104776</xdr:colOff>
      <xdr:row>26</xdr:row>
      <xdr:rowOff>219075</xdr:rowOff>
    </xdr:from>
    <xdr:to>
      <xdr:col>3</xdr:col>
      <xdr:colOff>180976</xdr:colOff>
      <xdr:row>27</xdr:row>
      <xdr:rowOff>720641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666EA11-3CA1-4497-B3A8-66525D75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6762750"/>
          <a:ext cx="1638300" cy="739691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1285876</xdr:colOff>
      <xdr:row>27</xdr:row>
      <xdr:rowOff>0</xdr:rowOff>
    </xdr:from>
    <xdr:to>
      <xdr:col>4</xdr:col>
      <xdr:colOff>723900</xdr:colOff>
      <xdr:row>27</xdr:row>
      <xdr:rowOff>730955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D99199F-D5BE-4D3E-A89F-DB7F7418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6" y="6781800"/>
          <a:ext cx="1866899" cy="730955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27</xdr:row>
      <xdr:rowOff>47626</xdr:rowOff>
    </xdr:from>
    <xdr:to>
      <xdr:col>7</xdr:col>
      <xdr:colOff>76201</xdr:colOff>
      <xdr:row>27</xdr:row>
      <xdr:rowOff>704180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FC84D11-AFD0-4B94-B7E8-FE3B29A7B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6829426"/>
          <a:ext cx="1524000" cy="656554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27</xdr:row>
      <xdr:rowOff>47625</xdr:rowOff>
    </xdr:from>
    <xdr:to>
      <xdr:col>7</xdr:col>
      <xdr:colOff>1219200</xdr:colOff>
      <xdr:row>27</xdr:row>
      <xdr:rowOff>653492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BBA1D-B501-435A-A77C-1E40844E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29425"/>
          <a:ext cx="866775" cy="605867"/>
        </a:xfrm>
        <a:prstGeom prst="rect">
          <a:avLst/>
        </a:prstGeom>
      </xdr:spPr>
    </xdr:pic>
    <xdr:clientData/>
  </xdr:twoCellAnchor>
  <xdr:twoCellAnchor>
    <xdr:from>
      <xdr:col>3</xdr:col>
      <xdr:colOff>876300</xdr:colOff>
      <xdr:row>8</xdr:row>
      <xdr:rowOff>38100</xdr:rowOff>
    </xdr:from>
    <xdr:to>
      <xdr:col>7</xdr:col>
      <xdr:colOff>0</xdr:colOff>
      <xdr:row>9</xdr:row>
      <xdr:rowOff>38100</xdr:rowOff>
    </xdr:to>
    <xdr:sp macro="" textlink="">
      <xdr:nvSpPr>
        <xdr:cNvPr id="16" name="角丸四角形吹き出し 11">
          <a:extLst>
            <a:ext uri="{FF2B5EF4-FFF2-40B4-BE49-F238E27FC236}">
              <a16:creationId xmlns:a16="http://schemas.microsoft.com/office/drawing/2014/main" id="{52BFBBA0-6450-40E2-A356-4FD7B7E71287}"/>
            </a:ext>
          </a:extLst>
        </xdr:cNvPr>
        <xdr:cNvSpPr/>
      </xdr:nvSpPr>
      <xdr:spPr bwMode="auto">
        <a:xfrm>
          <a:off x="3324225" y="2019300"/>
          <a:ext cx="2505075" cy="247650"/>
        </a:xfrm>
        <a:prstGeom prst="wedgeRoundRectCallout">
          <a:avLst>
            <a:gd name="adj1" fmla="val -89583"/>
            <a:gd name="adj2" fmla="val 71778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都道府県名はプルダウンよりお選び下さい。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85725</xdr:rowOff>
    </xdr:from>
    <xdr:to>
      <xdr:col>1</xdr:col>
      <xdr:colOff>5200650</xdr:colOff>
      <xdr:row>1</xdr:row>
      <xdr:rowOff>3381375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F1DE234-6901-4FEF-B9A9-F7CEFAF9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4248150"/>
          <a:ext cx="4714875" cy="329565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0</xdr:row>
      <xdr:rowOff>381000</xdr:rowOff>
    </xdr:from>
    <xdr:to>
      <xdr:col>1</xdr:col>
      <xdr:colOff>5133976</xdr:colOff>
      <xdr:row>0</xdr:row>
      <xdr:rowOff>3155161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52D45AC-E115-4115-91AB-378837C10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1" y="685800"/>
          <a:ext cx="4781550" cy="277416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0</xdr:row>
      <xdr:rowOff>57150</xdr:rowOff>
    </xdr:from>
    <xdr:to>
      <xdr:col>0</xdr:col>
      <xdr:colOff>5534025</xdr:colOff>
      <xdr:row>0</xdr:row>
      <xdr:rowOff>3438525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E509809-FEA7-4B1A-A8BE-80B3C85A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61950"/>
          <a:ext cx="5286375" cy="33813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76200</xdr:rowOff>
    </xdr:from>
    <xdr:to>
      <xdr:col>0</xdr:col>
      <xdr:colOff>5457825</xdr:colOff>
      <xdr:row>1</xdr:row>
      <xdr:rowOff>2981325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41AF82C-8F38-4CCD-8F11-45703B1A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238625"/>
          <a:ext cx="5286375" cy="2905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XLB83\share\&#20849;&#26377;&#65316;&#65313;&#65332;&#65313;\&#12458;&#12531;&#12521;&#12452;&#12531;&#12471;&#12519;&#12483;&#12503;&#38306;&#20418;\&#30003;&#36796;&#26360;\UC%20VJA\&#30476;&#22806;&#23550;&#24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ギフトカードエクセル入力申込書（各地方連合会）"/>
      <sheetName val="ギフトカードＦＡＸ専用申込書（各地方連合会）"/>
      <sheetName val="カードケース種類 ご利用手引きについて"/>
      <sheetName val="券種"/>
      <sheetName val="のし名入れ"/>
      <sheetName val="送料につい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H43"/>
  <sheetViews>
    <sheetView showZeros="0" tabSelected="1" zoomScaleNormal="100" zoomScaleSheetLayoutView="100" workbookViewId="0">
      <selection activeCell="H2" sqref="H2"/>
    </sheetView>
  </sheetViews>
  <sheetFormatPr defaultRowHeight="15.75" x14ac:dyDescent="0.25"/>
  <cols>
    <col min="1" max="1" width="11.625" style="5" customWidth="1"/>
    <col min="2" max="2" width="6.875" style="1" customWidth="1"/>
    <col min="3" max="3" width="13.625" style="1" customWidth="1"/>
    <col min="4" max="4" width="15" style="1" customWidth="1"/>
    <col min="5" max="5" width="11.625" style="1" customWidth="1"/>
    <col min="6" max="6" width="7.75" style="1" customWidth="1"/>
    <col min="7" max="7" width="10" style="1" customWidth="1"/>
    <col min="8" max="8" width="21.375" style="1" customWidth="1"/>
    <col min="9" max="16384" width="9" style="1"/>
  </cols>
  <sheetData>
    <row r="1" spans="1:8" ht="28.5" x14ac:dyDescent="0.25">
      <c r="A1" s="140" t="s">
        <v>184</v>
      </c>
      <c r="B1" s="140"/>
      <c r="C1" s="140"/>
      <c r="D1" s="140"/>
      <c r="E1" s="140"/>
      <c r="F1" s="140"/>
      <c r="G1" s="140"/>
      <c r="H1" s="140"/>
    </row>
    <row r="2" spans="1:8" ht="12" customHeight="1" x14ac:dyDescent="0.25">
      <c r="A2" s="100" t="s">
        <v>188</v>
      </c>
    </row>
    <row r="3" spans="1:8" ht="18" customHeight="1" x14ac:dyDescent="0.25">
      <c r="A3" s="158" t="s">
        <v>13</v>
      </c>
      <c r="B3" s="158"/>
      <c r="C3" s="158"/>
      <c r="D3" s="158"/>
      <c r="E3" s="158"/>
      <c r="F3" s="158"/>
      <c r="G3" s="158"/>
      <c r="H3" s="158"/>
    </row>
    <row r="4" spans="1:8" ht="19.5" x14ac:dyDescent="0.25">
      <c r="A4" s="4" t="s">
        <v>0</v>
      </c>
    </row>
    <row r="5" spans="1:8" ht="10.5" customHeight="1" x14ac:dyDescent="0.25"/>
    <row r="6" spans="1:8" s="5" customFormat="1" ht="19.5" x14ac:dyDescent="0.15">
      <c r="A6" s="19" t="s">
        <v>1</v>
      </c>
      <c r="B6" s="161"/>
      <c r="C6" s="162"/>
      <c r="D6" s="93" t="str">
        <f>TEXT(B6,"aaa曜日")</f>
        <v>土曜日</v>
      </c>
    </row>
    <row r="7" spans="1:8" s="5" customFormat="1" ht="24" customHeight="1" x14ac:dyDescent="0.15">
      <c r="A7" s="101" t="s">
        <v>11</v>
      </c>
      <c r="B7" s="103"/>
      <c r="C7" s="103"/>
      <c r="D7" s="103"/>
      <c r="E7" s="103"/>
      <c r="F7" s="103"/>
      <c r="G7" s="19" t="s">
        <v>170</v>
      </c>
      <c r="H7" s="99"/>
    </row>
    <row r="8" spans="1:8" ht="24" customHeight="1" x14ac:dyDescent="0.25">
      <c r="A8" s="102"/>
      <c r="B8" s="103"/>
      <c r="C8" s="103"/>
      <c r="D8" s="103"/>
      <c r="E8" s="103"/>
      <c r="F8" s="103"/>
      <c r="G8" s="19" t="s">
        <v>17</v>
      </c>
      <c r="H8" s="45"/>
    </row>
    <row r="9" spans="1:8" ht="19.5" x14ac:dyDescent="0.25">
      <c r="A9" s="7" t="s">
        <v>14</v>
      </c>
      <c r="B9" s="8" t="s">
        <v>12</v>
      </c>
      <c r="C9" s="84"/>
      <c r="D9" s="117"/>
      <c r="E9" s="117"/>
      <c r="F9" s="117"/>
      <c r="G9" s="117"/>
      <c r="H9" s="118"/>
    </row>
    <row r="10" spans="1:8" ht="30.75" customHeight="1" x14ac:dyDescent="0.25">
      <c r="A10" s="9" t="s">
        <v>15</v>
      </c>
      <c r="B10" s="104" t="s">
        <v>121</v>
      </c>
      <c r="C10" s="105"/>
      <c r="D10" s="106"/>
      <c r="E10" s="106"/>
      <c r="F10" s="106"/>
      <c r="G10" s="106"/>
      <c r="H10" s="107"/>
    </row>
    <row r="11" spans="1:8" s="5" customFormat="1" ht="23.25" customHeight="1" x14ac:dyDescent="0.15">
      <c r="A11" s="19" t="s">
        <v>2</v>
      </c>
      <c r="B11" s="114"/>
      <c r="C11" s="115"/>
      <c r="D11" s="116"/>
      <c r="E11" s="19" t="s">
        <v>18</v>
      </c>
      <c r="F11" s="114"/>
      <c r="G11" s="115"/>
      <c r="H11" s="116"/>
    </row>
    <row r="12" spans="1:8" s="5" customFormat="1" ht="12" customHeight="1" x14ac:dyDescent="0.15">
      <c r="A12" s="10"/>
      <c r="B12" s="154"/>
      <c r="C12" s="154"/>
      <c r="D12" s="154"/>
      <c r="E12" s="154"/>
      <c r="F12" s="10"/>
      <c r="G12" s="10"/>
      <c r="H12" s="11"/>
    </row>
    <row r="13" spans="1:8" ht="19.5" customHeight="1" x14ac:dyDescent="0.25">
      <c r="A13" s="147" t="s">
        <v>7</v>
      </c>
      <c r="B13" s="159" t="s">
        <v>20</v>
      </c>
      <c r="C13" s="160"/>
      <c r="D13" s="160"/>
      <c r="E13" s="12" t="s">
        <v>6</v>
      </c>
      <c r="F13" s="13"/>
      <c r="G13" s="14" t="s">
        <v>21</v>
      </c>
      <c r="H13" s="15" t="s">
        <v>10</v>
      </c>
    </row>
    <row r="14" spans="1:8" ht="21" customHeight="1" x14ac:dyDescent="0.25">
      <c r="A14" s="148"/>
      <c r="B14" s="155" t="s">
        <v>22</v>
      </c>
      <c r="C14" s="156"/>
      <c r="D14" s="157"/>
      <c r="E14" s="73">
        <f>IFERROR(VLOOKUP(B14,Sheet1!$A$1:$B$18,2,FALSE),"")</f>
        <v>0</v>
      </c>
      <c r="F14" s="74" t="s">
        <v>19</v>
      </c>
      <c r="G14" s="35"/>
      <c r="H14" s="38">
        <f>IFERROR((E14*G14),"")</f>
        <v>0</v>
      </c>
    </row>
    <row r="15" spans="1:8" ht="21" customHeight="1" x14ac:dyDescent="0.25">
      <c r="A15" s="148"/>
      <c r="B15" s="111" t="s">
        <v>22</v>
      </c>
      <c r="C15" s="112"/>
      <c r="D15" s="113"/>
      <c r="E15" s="75">
        <f>IFERROR(VLOOKUP(B15,Sheet1!$A$1:$B$18,2,FALSE),"")</f>
        <v>0</v>
      </c>
      <c r="F15" s="76" t="s">
        <v>19</v>
      </c>
      <c r="G15" s="36"/>
      <c r="H15" s="39">
        <f t="shared" ref="H15:H18" si="0">IFERROR((E15*G15),"")</f>
        <v>0</v>
      </c>
    </row>
    <row r="16" spans="1:8" ht="21" customHeight="1" x14ac:dyDescent="0.25">
      <c r="A16" s="148"/>
      <c r="B16" s="111" t="s">
        <v>22</v>
      </c>
      <c r="C16" s="112"/>
      <c r="D16" s="113"/>
      <c r="E16" s="75">
        <f>IFERROR(VLOOKUP(B16,Sheet1!$A$1:$B$18,2,FALSE),"")</f>
        <v>0</v>
      </c>
      <c r="F16" s="76" t="s">
        <v>19</v>
      </c>
      <c r="G16" s="36"/>
      <c r="H16" s="39">
        <f t="shared" si="0"/>
        <v>0</v>
      </c>
    </row>
    <row r="17" spans="1:8" ht="21" customHeight="1" x14ac:dyDescent="0.25">
      <c r="A17" s="148"/>
      <c r="B17" s="111" t="s">
        <v>22</v>
      </c>
      <c r="C17" s="112"/>
      <c r="D17" s="113"/>
      <c r="E17" s="75">
        <f>IFERROR(VLOOKUP(B17,Sheet1!$A$1:$B$18,2,FALSE),"")</f>
        <v>0</v>
      </c>
      <c r="F17" s="76" t="s">
        <v>19</v>
      </c>
      <c r="G17" s="36"/>
      <c r="H17" s="39">
        <f t="shared" si="0"/>
        <v>0</v>
      </c>
    </row>
    <row r="18" spans="1:8" ht="21" customHeight="1" thickBot="1" x14ac:dyDescent="0.3">
      <c r="A18" s="148"/>
      <c r="B18" s="145" t="s">
        <v>22</v>
      </c>
      <c r="C18" s="146"/>
      <c r="D18" s="151"/>
      <c r="E18" s="77">
        <f>IFERROR(VLOOKUP(B18,Sheet1!$A$1:$B$18,2,FALSE),"")</f>
        <v>0</v>
      </c>
      <c r="F18" s="78" t="s">
        <v>19</v>
      </c>
      <c r="G18" s="37"/>
      <c r="H18" s="40">
        <f t="shared" si="0"/>
        <v>0</v>
      </c>
    </row>
    <row r="19" spans="1:8" ht="21" customHeight="1" thickBot="1" x14ac:dyDescent="0.3">
      <c r="A19" s="149"/>
      <c r="B19" s="152" t="s">
        <v>27</v>
      </c>
      <c r="C19" s="153"/>
      <c r="D19" s="153"/>
      <c r="E19" s="153"/>
      <c r="F19" s="153"/>
      <c r="G19" s="79">
        <f>SUM(G14:G18)</f>
        <v>0</v>
      </c>
      <c r="H19" s="80">
        <f>SUM(H14:H18)</f>
        <v>0</v>
      </c>
    </row>
    <row r="20" spans="1:8" ht="21" customHeight="1" x14ac:dyDescent="0.25">
      <c r="A20" s="148"/>
      <c r="B20" s="143" t="s">
        <v>23</v>
      </c>
      <c r="C20" s="144"/>
      <c r="D20" s="144"/>
      <c r="E20" s="75">
        <f>IFERROR(VLOOKUP(B20,Sheet1!$A$20:$B$26,2,FALSE),"")</f>
        <v>0</v>
      </c>
      <c r="F20" s="81" t="s">
        <v>19</v>
      </c>
      <c r="G20" s="41"/>
      <c r="H20" s="42">
        <f>IFERROR((E20*G20),"")</f>
        <v>0</v>
      </c>
    </row>
    <row r="21" spans="1:8" ht="21" customHeight="1" x14ac:dyDescent="0.25">
      <c r="A21" s="148"/>
      <c r="B21" s="111" t="s">
        <v>23</v>
      </c>
      <c r="C21" s="112"/>
      <c r="D21" s="112"/>
      <c r="E21" s="75">
        <f>IFERROR(VLOOKUP(B21,Sheet1!$A$20:$B$26,2,FALSE),"")</f>
        <v>0</v>
      </c>
      <c r="F21" s="76" t="s">
        <v>19</v>
      </c>
      <c r="G21" s="36"/>
      <c r="H21" s="42">
        <f t="shared" ref="H21:H23" si="1">IFERROR((E21*G21),"")</f>
        <v>0</v>
      </c>
    </row>
    <row r="22" spans="1:8" ht="21" customHeight="1" x14ac:dyDescent="0.25">
      <c r="A22" s="148"/>
      <c r="B22" s="111" t="s">
        <v>23</v>
      </c>
      <c r="C22" s="112"/>
      <c r="D22" s="112"/>
      <c r="E22" s="75">
        <f>IFERROR(VLOOKUP(B22,Sheet1!$A$20:$B$26,2,FALSE),"")</f>
        <v>0</v>
      </c>
      <c r="F22" s="76" t="s">
        <v>24</v>
      </c>
      <c r="G22" s="36"/>
      <c r="H22" s="42">
        <f t="shared" si="1"/>
        <v>0</v>
      </c>
    </row>
    <row r="23" spans="1:8" ht="21" customHeight="1" thickBot="1" x14ac:dyDescent="0.3">
      <c r="A23" s="148"/>
      <c r="B23" s="145" t="s">
        <v>23</v>
      </c>
      <c r="C23" s="146"/>
      <c r="D23" s="146"/>
      <c r="E23" s="75">
        <f>IFERROR(VLOOKUP(B23,Sheet1!$A$20:$B$26,2,FALSE),"")</f>
        <v>0</v>
      </c>
      <c r="F23" s="78" t="s">
        <v>19</v>
      </c>
      <c r="G23" s="37"/>
      <c r="H23" s="42">
        <f t="shared" si="1"/>
        <v>0</v>
      </c>
    </row>
    <row r="24" spans="1:8" ht="21" customHeight="1" thickBot="1" x14ac:dyDescent="0.3">
      <c r="A24" s="149"/>
      <c r="B24" s="109" t="s">
        <v>26</v>
      </c>
      <c r="C24" s="110"/>
      <c r="D24" s="110"/>
      <c r="E24" s="110"/>
      <c r="F24" s="110"/>
      <c r="G24" s="16">
        <f>SUM(G20:G23)</f>
        <v>0</v>
      </c>
      <c r="H24" s="43">
        <f>SUM(H20:H23)</f>
        <v>0</v>
      </c>
    </row>
    <row r="25" spans="1:8" ht="21" customHeight="1" thickTop="1" thickBot="1" x14ac:dyDescent="0.3">
      <c r="A25" s="149"/>
      <c r="B25" s="141" t="s">
        <v>25</v>
      </c>
      <c r="C25" s="142"/>
      <c r="D25" s="142"/>
      <c r="E25" s="142"/>
      <c r="F25" s="142"/>
      <c r="G25" s="30">
        <f>G19+G24</f>
        <v>0</v>
      </c>
      <c r="H25" s="44">
        <f>H19+H24</f>
        <v>0</v>
      </c>
    </row>
    <row r="26" spans="1:8" ht="21.75" thickBot="1" x14ac:dyDescent="0.3">
      <c r="A26" s="150"/>
      <c r="B26" s="122"/>
      <c r="C26" s="123"/>
      <c r="D26" s="123"/>
      <c r="E26" s="123"/>
      <c r="F26" s="124"/>
      <c r="G26" s="17" t="s">
        <v>28</v>
      </c>
      <c r="H26" s="33" t="str">
        <f>IF(OR(H19&gt;=50000,H24&gt;=100000),(IFERROR(VLOOKUP(B10,送料について!A10:C56,3,FALSE),"")),(IFERROR(VLOOKUP(B10,送料について!A10:C56,2,FALSE),"")))</f>
        <v/>
      </c>
    </row>
    <row r="27" spans="1:8" ht="18.75" customHeight="1" x14ac:dyDescent="0.25">
      <c r="A27" s="128"/>
      <c r="B27" s="63" t="s">
        <v>174</v>
      </c>
      <c r="C27" s="5"/>
      <c r="D27" s="5"/>
      <c r="E27" s="5"/>
      <c r="F27" s="5"/>
      <c r="G27" s="5"/>
      <c r="H27" s="18"/>
    </row>
    <row r="28" spans="1:8" ht="58.5" customHeight="1" x14ac:dyDescent="0.25">
      <c r="A28" s="129"/>
      <c r="B28" s="125"/>
      <c r="C28" s="126"/>
      <c r="D28" s="126"/>
      <c r="E28" s="126"/>
      <c r="F28" s="126"/>
      <c r="G28" s="126"/>
      <c r="H28" s="127"/>
    </row>
    <row r="29" spans="1:8" ht="20.25" customHeight="1" x14ac:dyDescent="0.25">
      <c r="A29" s="130"/>
      <c r="B29" s="138" t="s">
        <v>48</v>
      </c>
      <c r="C29" s="139"/>
      <c r="D29" s="139"/>
      <c r="E29" s="32"/>
      <c r="F29" s="32" t="s">
        <v>29</v>
      </c>
      <c r="G29" s="31" t="s">
        <v>30</v>
      </c>
      <c r="H29" s="34">
        <f>IF(E29-G25&gt;=0,(E29-G25)*5,0)</f>
        <v>0</v>
      </c>
    </row>
    <row r="30" spans="1:8" ht="19.5" x14ac:dyDescent="0.25">
      <c r="A30" s="134"/>
      <c r="B30" s="134"/>
      <c r="C30" s="134"/>
      <c r="D30" s="134"/>
      <c r="E30" s="134"/>
      <c r="F30" s="134"/>
      <c r="G30" s="135"/>
      <c r="H30" s="135"/>
    </row>
    <row r="31" spans="1:8" ht="19.5" x14ac:dyDescent="0.25">
      <c r="A31" s="20" t="s">
        <v>173</v>
      </c>
      <c r="B31" s="20"/>
      <c r="C31" s="20"/>
      <c r="D31" s="20"/>
      <c r="E31" s="20"/>
      <c r="F31" s="20"/>
      <c r="G31" s="20"/>
      <c r="H31" s="20"/>
    </row>
    <row r="32" spans="1:8" ht="19.5" x14ac:dyDescent="0.25">
      <c r="A32" s="1" t="s">
        <v>171</v>
      </c>
      <c r="B32" s="21"/>
      <c r="C32" s="21"/>
      <c r="D32" s="21"/>
      <c r="E32" s="21"/>
      <c r="F32" s="21"/>
      <c r="G32" s="21"/>
      <c r="H32" s="21"/>
    </row>
    <row r="33" spans="1:8" s="23" customFormat="1" ht="15" customHeight="1" x14ac:dyDescent="0.25">
      <c r="A33" s="29" t="s">
        <v>172</v>
      </c>
      <c r="B33" s="22"/>
      <c r="C33" s="22"/>
      <c r="D33" s="22"/>
      <c r="E33" s="22"/>
      <c r="F33" s="22"/>
      <c r="G33" s="22"/>
      <c r="H33" s="22"/>
    </row>
    <row r="34" spans="1:8" s="23" customFormat="1" ht="15" customHeight="1" x14ac:dyDescent="0.25">
      <c r="A34" s="1"/>
      <c r="B34" s="22"/>
      <c r="C34" s="22"/>
      <c r="D34" s="22"/>
      <c r="E34" s="22"/>
      <c r="F34" s="22"/>
      <c r="G34" s="22"/>
      <c r="H34" s="22"/>
    </row>
    <row r="35" spans="1:8" s="25" customFormat="1" ht="27.75" customHeight="1" x14ac:dyDescent="0.15">
      <c r="A35" s="24" t="s">
        <v>16</v>
      </c>
      <c r="B35" s="136"/>
      <c r="C35" s="137"/>
      <c r="D35" s="6" t="str">
        <f>TEXT(B35,"aaa曜日")</f>
        <v>土曜日</v>
      </c>
    </row>
    <row r="36" spans="1:8" ht="9.75" customHeight="1" x14ac:dyDescent="0.25">
      <c r="A36" s="131"/>
      <c r="B36" s="131"/>
      <c r="C36" s="131"/>
      <c r="D36" s="131"/>
      <c r="E36" s="131"/>
      <c r="F36" s="131"/>
      <c r="G36" s="131"/>
      <c r="H36" s="131"/>
    </row>
    <row r="37" spans="1:8" ht="9.75" customHeight="1" x14ac:dyDescent="0.25"/>
    <row r="38" spans="1:8" s="27" customFormat="1" ht="16.5" x14ac:dyDescent="0.25">
      <c r="A38" s="26" t="s">
        <v>3</v>
      </c>
      <c r="H38" s="28" t="s">
        <v>8</v>
      </c>
    </row>
    <row r="39" spans="1:8" ht="20.100000000000001" customHeight="1" x14ac:dyDescent="0.3">
      <c r="A39" s="132" t="s">
        <v>4</v>
      </c>
      <c r="B39" s="132"/>
      <c r="C39" s="132"/>
      <c r="D39" s="132"/>
      <c r="E39" s="132"/>
      <c r="F39" s="132"/>
      <c r="G39" s="132"/>
      <c r="H39" s="133"/>
    </row>
    <row r="40" spans="1:8" x14ac:dyDescent="0.25">
      <c r="A40" s="108" t="s">
        <v>9</v>
      </c>
      <c r="B40" s="108"/>
      <c r="C40" s="108"/>
      <c r="D40" s="108"/>
      <c r="E40" s="108"/>
      <c r="F40" s="108"/>
      <c r="G40" s="108"/>
      <c r="H40" s="120" t="s">
        <v>31</v>
      </c>
    </row>
    <row r="41" spans="1:8" ht="15.75" customHeight="1" x14ac:dyDescent="0.25">
      <c r="A41" s="119" t="s">
        <v>5</v>
      </c>
      <c r="B41" s="119"/>
      <c r="C41" s="119"/>
      <c r="D41" s="119"/>
      <c r="E41" s="119"/>
      <c r="F41" s="119"/>
      <c r="G41" s="119"/>
      <c r="H41" s="121"/>
    </row>
    <row r="43" spans="1:8" x14ac:dyDescent="0.25">
      <c r="H43" s="5"/>
    </row>
  </sheetData>
  <sheetProtection algorithmName="SHA-512" hashValue="iY6OKG3WVJwNYD1h/tit3TJ48ZlOajZqrI1TG8xU3u5wXiNKSi13RGRs84PGVCigCA0POob9ycNZb/DvedGsUQ==" saltValue="VHe2Ro8d+Q38g6+1L2DpQw==" spinCount="100000" sheet="1" objects="1" scenarios="1"/>
  <dataConsolidate/>
  <mergeCells count="36">
    <mergeCell ref="A1:H1"/>
    <mergeCell ref="B25:F25"/>
    <mergeCell ref="B20:D20"/>
    <mergeCell ref="B21:D21"/>
    <mergeCell ref="B22:D22"/>
    <mergeCell ref="B23:D23"/>
    <mergeCell ref="A13:A26"/>
    <mergeCell ref="B18:D18"/>
    <mergeCell ref="B19:F19"/>
    <mergeCell ref="B12:E12"/>
    <mergeCell ref="B14:D14"/>
    <mergeCell ref="A3:H3"/>
    <mergeCell ref="B11:D11"/>
    <mergeCell ref="B13:D13"/>
    <mergeCell ref="B6:C6"/>
    <mergeCell ref="B16:D16"/>
    <mergeCell ref="A41:G41"/>
    <mergeCell ref="H40:H41"/>
    <mergeCell ref="B26:F26"/>
    <mergeCell ref="B28:H28"/>
    <mergeCell ref="A27:A29"/>
    <mergeCell ref="A36:H36"/>
    <mergeCell ref="A39:H39"/>
    <mergeCell ref="A30:H30"/>
    <mergeCell ref="B35:C35"/>
    <mergeCell ref="B29:D29"/>
    <mergeCell ref="A7:A8"/>
    <mergeCell ref="B7:F8"/>
    <mergeCell ref="B10:C10"/>
    <mergeCell ref="D10:H10"/>
    <mergeCell ref="A40:G40"/>
    <mergeCell ref="B24:F24"/>
    <mergeCell ref="B17:D17"/>
    <mergeCell ref="F11:H11"/>
    <mergeCell ref="D9:H9"/>
    <mergeCell ref="B15:D15"/>
  </mergeCells>
  <phoneticPr fontId="3"/>
  <conditionalFormatting sqref="B6:C6 B7 H8 C9 B10 D10 B11:D11 F11:H11 B14:D18 B20:D23 B35:C35">
    <cfRule type="containsBlanks" dxfId="2" priority="2">
      <formula>LEN(TRIM(B6))=0</formula>
    </cfRule>
  </conditionalFormatting>
  <conditionalFormatting sqref="B6:C6 B7">
    <cfRule type="containsBlanks" dxfId="1" priority="3">
      <formula>LEN(TRIM(B6))=0</formula>
    </cfRule>
  </conditionalFormatting>
  <conditionalFormatting sqref="G14:G18 G20:G23 B29:E29">
    <cfRule type="containsBlanks" dxfId="0" priority="1">
      <formula>LEN(TRIM(B14))=0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E9929BB-85FE-42A5-9C84-27EFC9412912}">
          <x14:formula1>
            <xm:f>Sheet1!$A$27:$A$32</xm:f>
          </x14:formula1>
          <xm:sqref>B29:D29</xm:sqref>
        </x14:dataValidation>
        <x14:dataValidation type="list" allowBlank="1" showInputMessage="1" showErrorMessage="1" xr:uid="{FB830178-F619-4624-91CA-7F63D922DDD1}">
          <x14:formula1>
            <xm:f>送料について!$A$9:$A$56</xm:f>
          </x14:formula1>
          <xm:sqref>B10:C10</xm:sqref>
        </x14:dataValidation>
        <x14:dataValidation type="list" allowBlank="1" showInputMessage="1" showErrorMessage="1" xr:uid="{00000000-0002-0000-0000-000001000000}">
          <x14:formula1>
            <xm:f>Sheet1!$A$20:$A$26</xm:f>
          </x14:formula1>
          <xm:sqref>B20:D23</xm:sqref>
        </x14:dataValidation>
        <x14:dataValidation type="list" allowBlank="1" showInputMessage="1" showErrorMessage="1" xr:uid="{2441B1D4-0351-4F8A-8EDF-102F7905702A}">
          <x14:formula1>
            <xm:f>Sheet1!$A$1:$A$18</xm:f>
          </x14:formula1>
          <xm:sqref>B14:D18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L57"/>
  <sheetViews>
    <sheetView zoomScaleNormal="100" workbookViewId="0">
      <selection activeCell="C7" sqref="C7:G8"/>
    </sheetView>
  </sheetViews>
  <sheetFormatPr defaultRowHeight="15.75" x14ac:dyDescent="0.25"/>
  <cols>
    <col min="1" max="1" width="9.375" style="5" customWidth="1"/>
    <col min="2" max="3" width="15.75" style="1" customWidth="1"/>
    <col min="4" max="4" width="3.25" style="1" bestFit="1" customWidth="1"/>
    <col min="5" max="5" width="11" style="1" customWidth="1"/>
    <col min="6" max="6" width="14.375" style="1" customWidth="1"/>
    <col min="7" max="7" width="9.5" style="1" customWidth="1"/>
    <col min="8" max="8" width="9.25" style="1" customWidth="1"/>
    <col min="9" max="9" width="10.875" style="1" customWidth="1"/>
    <col min="10" max="10" width="17.625" style="1" customWidth="1"/>
    <col min="11" max="16384" width="9" style="1"/>
  </cols>
  <sheetData>
    <row r="1" spans="1:10" ht="27" customHeight="1" x14ac:dyDescent="0.25">
      <c r="A1" s="163" t="s">
        <v>184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9.75" customHeight="1" x14ac:dyDescent="0.25">
      <c r="A2" s="100" t="s">
        <v>188</v>
      </c>
      <c r="B2" s="2"/>
      <c r="C2" s="2"/>
      <c r="D2" s="2"/>
      <c r="E2" s="2"/>
      <c r="F2" s="2"/>
      <c r="G2" s="2"/>
      <c r="H2" s="2"/>
      <c r="I2" s="2"/>
      <c r="J2" s="2"/>
    </row>
    <row r="3" spans="1:10" ht="12" customHeight="1" x14ac:dyDescent="0.25">
      <c r="A3" s="158" t="s">
        <v>13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1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9.5" x14ac:dyDescent="0.25">
      <c r="A5" s="4" t="s">
        <v>0</v>
      </c>
    </row>
    <row r="6" spans="1:10" s="5" customFormat="1" ht="21.75" customHeight="1" x14ac:dyDescent="0.15">
      <c r="A6" s="164" t="s">
        <v>1</v>
      </c>
      <c r="B6" s="165"/>
      <c r="C6" s="166" t="s">
        <v>116</v>
      </c>
      <c r="D6" s="167"/>
      <c r="E6" s="167"/>
      <c r="F6" s="168"/>
    </row>
    <row r="7" spans="1:10" s="5" customFormat="1" ht="21.75" customHeight="1" x14ac:dyDescent="0.15">
      <c r="A7" s="171" t="s">
        <v>11</v>
      </c>
      <c r="B7" s="172"/>
      <c r="C7" s="175" t="s">
        <v>49</v>
      </c>
      <c r="D7" s="175"/>
      <c r="E7" s="175"/>
      <c r="F7" s="175"/>
      <c r="G7" s="175"/>
      <c r="H7" s="19" t="s">
        <v>175</v>
      </c>
      <c r="I7" s="169"/>
      <c r="J7" s="170"/>
    </row>
    <row r="8" spans="1:10" ht="21.75" customHeight="1" x14ac:dyDescent="0.25">
      <c r="A8" s="173"/>
      <c r="B8" s="174"/>
      <c r="C8" s="175"/>
      <c r="D8" s="175"/>
      <c r="E8" s="175"/>
      <c r="F8" s="175"/>
      <c r="G8" s="175"/>
      <c r="H8" s="85" t="s">
        <v>17</v>
      </c>
      <c r="I8" s="169" t="s">
        <v>50</v>
      </c>
      <c r="J8" s="170"/>
    </row>
    <row r="9" spans="1:10" ht="20.25" customHeight="1" x14ac:dyDescent="0.25">
      <c r="A9" s="178" t="s">
        <v>51</v>
      </c>
      <c r="B9" s="179"/>
      <c r="C9" s="182" t="s">
        <v>12</v>
      </c>
      <c r="D9" s="182"/>
      <c r="E9" s="182"/>
      <c r="F9" s="182"/>
      <c r="G9" s="182"/>
      <c r="H9" s="182"/>
      <c r="I9" s="182"/>
      <c r="J9" s="183"/>
    </row>
    <row r="10" spans="1:10" ht="35.25" customHeight="1" x14ac:dyDescent="0.25">
      <c r="A10" s="180"/>
      <c r="B10" s="181"/>
      <c r="C10" s="184"/>
      <c r="D10" s="184"/>
      <c r="E10" s="184"/>
      <c r="F10" s="184"/>
      <c r="G10" s="184"/>
      <c r="H10" s="184"/>
      <c r="I10" s="184"/>
      <c r="J10" s="185"/>
    </row>
    <row r="11" spans="1:10" s="5" customFormat="1" ht="23.25" customHeight="1" x14ac:dyDescent="0.15">
      <c r="A11" s="164" t="s">
        <v>2</v>
      </c>
      <c r="B11" s="165"/>
      <c r="C11" s="154"/>
      <c r="D11" s="154"/>
      <c r="E11" s="154"/>
      <c r="F11" s="165"/>
      <c r="G11" s="19" t="s">
        <v>52</v>
      </c>
      <c r="H11" s="154"/>
      <c r="I11" s="154"/>
      <c r="J11" s="165"/>
    </row>
    <row r="12" spans="1:10" s="5" customFormat="1" ht="12" customHeight="1" x14ac:dyDescent="0.15">
      <c r="A12" s="10"/>
      <c r="B12" s="11"/>
      <c r="C12" s="11"/>
      <c r="D12" s="11"/>
      <c r="E12" s="11"/>
      <c r="F12" s="10"/>
      <c r="G12" s="11"/>
      <c r="H12" s="11"/>
      <c r="I12" s="11"/>
      <c r="J12" s="11"/>
    </row>
    <row r="13" spans="1:10" ht="23.25" customHeight="1" x14ac:dyDescent="0.25">
      <c r="A13" s="223" t="s">
        <v>7</v>
      </c>
      <c r="B13" s="46" t="s">
        <v>53</v>
      </c>
      <c r="C13" s="226" t="s">
        <v>54</v>
      </c>
      <c r="D13" s="226"/>
      <c r="E13" s="227"/>
      <c r="F13" s="228" t="s">
        <v>6</v>
      </c>
      <c r="G13" s="228"/>
      <c r="H13" s="228"/>
      <c r="I13" s="229" t="s">
        <v>10</v>
      </c>
      <c r="J13" s="228"/>
    </row>
    <row r="14" spans="1:10" ht="23.25" customHeight="1" x14ac:dyDescent="0.25">
      <c r="A14" s="224"/>
      <c r="B14" s="47" t="s">
        <v>55</v>
      </c>
      <c r="C14" s="186" t="s">
        <v>56</v>
      </c>
      <c r="D14" s="186"/>
      <c r="E14" s="187"/>
      <c r="F14" s="48" t="s">
        <v>57</v>
      </c>
      <c r="G14" s="49" t="s">
        <v>19</v>
      </c>
      <c r="H14" s="50" t="s">
        <v>29</v>
      </c>
      <c r="I14" s="188" t="s">
        <v>58</v>
      </c>
      <c r="J14" s="170"/>
    </row>
    <row r="15" spans="1:10" ht="23.25" customHeight="1" x14ac:dyDescent="0.25">
      <c r="A15" s="224"/>
      <c r="B15" s="193" t="s">
        <v>59</v>
      </c>
      <c r="C15" s="189" t="s">
        <v>60</v>
      </c>
      <c r="D15" s="189"/>
      <c r="E15" s="189"/>
      <c r="F15" s="51" t="s">
        <v>61</v>
      </c>
      <c r="G15" s="52" t="s">
        <v>19</v>
      </c>
      <c r="H15" s="53" t="s">
        <v>29</v>
      </c>
      <c r="I15" s="190" t="s">
        <v>62</v>
      </c>
      <c r="J15" s="190"/>
    </row>
    <row r="16" spans="1:10" ht="23.25" customHeight="1" x14ac:dyDescent="0.25">
      <c r="A16" s="224"/>
      <c r="B16" s="194"/>
      <c r="C16" s="191" t="s">
        <v>64</v>
      </c>
      <c r="D16" s="191"/>
      <c r="E16" s="191"/>
      <c r="F16" s="54" t="s">
        <v>61</v>
      </c>
      <c r="G16" s="55" t="s">
        <v>19</v>
      </c>
      <c r="H16" s="72" t="s">
        <v>29</v>
      </c>
      <c r="I16" s="192" t="s">
        <v>63</v>
      </c>
      <c r="J16" s="192"/>
    </row>
    <row r="17" spans="1:10" ht="23.25" customHeight="1" x14ac:dyDescent="0.25">
      <c r="A17" s="224"/>
      <c r="B17" s="194"/>
      <c r="C17" s="191" t="s">
        <v>65</v>
      </c>
      <c r="D17" s="191"/>
      <c r="E17" s="191"/>
      <c r="F17" s="54" t="s">
        <v>61</v>
      </c>
      <c r="G17" s="55" t="s">
        <v>66</v>
      </c>
      <c r="H17" s="72" t="s">
        <v>29</v>
      </c>
      <c r="I17" s="192" t="s">
        <v>63</v>
      </c>
      <c r="J17" s="192"/>
    </row>
    <row r="18" spans="1:10" ht="23.25" customHeight="1" x14ac:dyDescent="0.25">
      <c r="A18" s="224"/>
      <c r="B18" s="194"/>
      <c r="C18" s="191" t="s">
        <v>67</v>
      </c>
      <c r="D18" s="191"/>
      <c r="E18" s="191"/>
      <c r="F18" s="54" t="s">
        <v>61</v>
      </c>
      <c r="G18" s="55" t="s">
        <v>19</v>
      </c>
      <c r="H18" s="72" t="s">
        <v>29</v>
      </c>
      <c r="I18" s="192" t="s">
        <v>62</v>
      </c>
      <c r="J18" s="192"/>
    </row>
    <row r="19" spans="1:10" ht="23.25" customHeight="1" x14ac:dyDescent="0.25">
      <c r="A19" s="224"/>
      <c r="B19" s="194"/>
      <c r="C19" s="191" t="s">
        <v>117</v>
      </c>
      <c r="D19" s="191"/>
      <c r="E19" s="191"/>
      <c r="F19" s="54" t="s">
        <v>61</v>
      </c>
      <c r="G19" s="55" t="s">
        <v>19</v>
      </c>
      <c r="H19" s="72" t="s">
        <v>29</v>
      </c>
      <c r="I19" s="192" t="s">
        <v>62</v>
      </c>
      <c r="J19" s="192"/>
    </row>
    <row r="20" spans="1:10" ht="23.25" customHeight="1" x14ac:dyDescent="0.25">
      <c r="A20" s="224"/>
      <c r="B20" s="194"/>
      <c r="C20" s="215" t="s">
        <v>105</v>
      </c>
      <c r="D20" s="215"/>
      <c r="E20" s="215"/>
      <c r="F20" s="54" t="s">
        <v>108</v>
      </c>
      <c r="G20" s="55" t="s">
        <v>19</v>
      </c>
      <c r="H20" s="72" t="s">
        <v>29</v>
      </c>
      <c r="I20" s="192" t="s">
        <v>62</v>
      </c>
      <c r="J20" s="192"/>
    </row>
    <row r="21" spans="1:10" ht="23.25" customHeight="1" x14ac:dyDescent="0.25">
      <c r="A21" s="224"/>
      <c r="B21" s="194"/>
      <c r="C21" s="215" t="s">
        <v>106</v>
      </c>
      <c r="D21" s="215"/>
      <c r="E21" s="215"/>
      <c r="F21" s="54" t="s">
        <v>108</v>
      </c>
      <c r="G21" s="55" t="s">
        <v>19</v>
      </c>
      <c r="H21" s="72" t="s">
        <v>29</v>
      </c>
      <c r="I21" s="192" t="s">
        <v>62</v>
      </c>
      <c r="J21" s="192"/>
    </row>
    <row r="22" spans="1:10" ht="23.25" customHeight="1" x14ac:dyDescent="0.25">
      <c r="A22" s="224"/>
      <c r="B22" s="195"/>
      <c r="C22" s="230" t="s">
        <v>107</v>
      </c>
      <c r="D22" s="230"/>
      <c r="E22" s="230"/>
      <c r="F22" s="56" t="s">
        <v>109</v>
      </c>
      <c r="G22" s="57" t="s">
        <v>19</v>
      </c>
      <c r="H22" s="58" t="s">
        <v>29</v>
      </c>
      <c r="I22" s="231" t="s">
        <v>62</v>
      </c>
      <c r="J22" s="231"/>
    </row>
    <row r="23" spans="1:10" ht="23.25" customHeight="1" x14ac:dyDescent="0.25">
      <c r="A23" s="224"/>
      <c r="B23" s="47" t="s">
        <v>68</v>
      </c>
      <c r="C23" s="186" t="s">
        <v>69</v>
      </c>
      <c r="D23" s="186"/>
      <c r="E23" s="187"/>
      <c r="F23" s="48" t="s">
        <v>70</v>
      </c>
      <c r="G23" s="49" t="s">
        <v>71</v>
      </c>
      <c r="H23" s="50" t="s">
        <v>29</v>
      </c>
      <c r="I23" s="188" t="s">
        <v>72</v>
      </c>
      <c r="J23" s="170"/>
    </row>
    <row r="24" spans="1:10" ht="23.25" customHeight="1" x14ac:dyDescent="0.25">
      <c r="A24" s="224"/>
      <c r="B24" s="193" t="s">
        <v>73</v>
      </c>
      <c r="C24" s="189" t="s">
        <v>74</v>
      </c>
      <c r="D24" s="189"/>
      <c r="E24" s="189"/>
      <c r="F24" s="51" t="s">
        <v>75</v>
      </c>
      <c r="G24" s="52" t="s">
        <v>71</v>
      </c>
      <c r="H24" s="53" t="s">
        <v>29</v>
      </c>
      <c r="I24" s="190" t="s">
        <v>63</v>
      </c>
      <c r="J24" s="190"/>
    </row>
    <row r="25" spans="1:10" ht="23.25" customHeight="1" x14ac:dyDescent="0.25">
      <c r="A25" s="224"/>
      <c r="B25" s="194"/>
      <c r="C25" s="191" t="s">
        <v>76</v>
      </c>
      <c r="D25" s="191"/>
      <c r="E25" s="191"/>
      <c r="F25" s="54" t="s">
        <v>75</v>
      </c>
      <c r="G25" s="55" t="s">
        <v>71</v>
      </c>
      <c r="H25" s="72" t="s">
        <v>29</v>
      </c>
      <c r="I25" s="192" t="s">
        <v>63</v>
      </c>
      <c r="J25" s="192"/>
    </row>
    <row r="26" spans="1:10" ht="23.25" customHeight="1" x14ac:dyDescent="0.25">
      <c r="A26" s="224"/>
      <c r="B26" s="194"/>
      <c r="C26" s="191" t="s">
        <v>77</v>
      </c>
      <c r="D26" s="191"/>
      <c r="E26" s="191"/>
      <c r="F26" s="54" t="s">
        <v>75</v>
      </c>
      <c r="G26" s="55" t="s">
        <v>19</v>
      </c>
      <c r="H26" s="72" t="s">
        <v>29</v>
      </c>
      <c r="I26" s="192" t="s">
        <v>62</v>
      </c>
      <c r="J26" s="192"/>
    </row>
    <row r="27" spans="1:10" ht="23.25" customHeight="1" x14ac:dyDescent="0.25">
      <c r="A27" s="224"/>
      <c r="B27" s="194"/>
      <c r="C27" s="191" t="s">
        <v>118</v>
      </c>
      <c r="D27" s="191"/>
      <c r="E27" s="191"/>
      <c r="F27" s="54" t="s">
        <v>75</v>
      </c>
      <c r="G27" s="55" t="s">
        <v>19</v>
      </c>
      <c r="H27" s="72" t="s">
        <v>29</v>
      </c>
      <c r="I27" s="192" t="s">
        <v>62</v>
      </c>
      <c r="J27" s="192"/>
    </row>
    <row r="28" spans="1:10" ht="23.25" customHeight="1" x14ac:dyDescent="0.25">
      <c r="A28" s="224"/>
      <c r="B28" s="194"/>
      <c r="C28" s="215" t="s">
        <v>110</v>
      </c>
      <c r="D28" s="215"/>
      <c r="E28" s="215"/>
      <c r="F28" s="54" t="s">
        <v>113</v>
      </c>
      <c r="G28" s="55" t="s">
        <v>19</v>
      </c>
      <c r="H28" s="72" t="s">
        <v>29</v>
      </c>
      <c r="I28" s="192" t="s">
        <v>62</v>
      </c>
      <c r="J28" s="192"/>
    </row>
    <row r="29" spans="1:10" ht="23.25" customHeight="1" x14ac:dyDescent="0.25">
      <c r="A29" s="224"/>
      <c r="B29" s="194"/>
      <c r="C29" s="215" t="s">
        <v>111</v>
      </c>
      <c r="D29" s="215"/>
      <c r="E29" s="215"/>
      <c r="F29" s="54" t="s">
        <v>113</v>
      </c>
      <c r="G29" s="55" t="s">
        <v>19</v>
      </c>
      <c r="H29" s="72" t="s">
        <v>29</v>
      </c>
      <c r="I29" s="192" t="s">
        <v>62</v>
      </c>
      <c r="J29" s="192"/>
    </row>
    <row r="30" spans="1:10" ht="23.25" customHeight="1" x14ac:dyDescent="0.25">
      <c r="A30" s="224"/>
      <c r="B30" s="195"/>
      <c r="C30" s="230" t="s">
        <v>112</v>
      </c>
      <c r="D30" s="230"/>
      <c r="E30" s="230"/>
      <c r="F30" s="56" t="s">
        <v>114</v>
      </c>
      <c r="G30" s="57" t="s">
        <v>19</v>
      </c>
      <c r="H30" s="58" t="s">
        <v>29</v>
      </c>
      <c r="I30" s="231" t="s">
        <v>62</v>
      </c>
      <c r="J30" s="231"/>
    </row>
    <row r="31" spans="1:10" ht="23.25" customHeight="1" x14ac:dyDescent="0.25">
      <c r="A31" s="224"/>
      <c r="B31" s="193" t="s">
        <v>78</v>
      </c>
      <c r="C31" s="200" t="s">
        <v>79</v>
      </c>
      <c r="D31" s="201"/>
      <c r="E31" s="201"/>
      <c r="F31" s="51" t="s">
        <v>78</v>
      </c>
      <c r="G31" s="52" t="s">
        <v>71</v>
      </c>
      <c r="H31" s="53" t="s">
        <v>29</v>
      </c>
      <c r="I31" s="196" t="s">
        <v>72</v>
      </c>
      <c r="J31" s="197"/>
    </row>
    <row r="32" spans="1:10" ht="23.25" customHeight="1" x14ac:dyDescent="0.25">
      <c r="A32" s="224"/>
      <c r="B32" s="195"/>
      <c r="C32" s="198" t="s">
        <v>187</v>
      </c>
      <c r="D32" s="199"/>
      <c r="E32" s="199"/>
      <c r="F32" s="56" t="s">
        <v>78</v>
      </c>
      <c r="G32" s="57" t="s">
        <v>66</v>
      </c>
      <c r="H32" s="58" t="s">
        <v>29</v>
      </c>
      <c r="I32" s="202" t="s">
        <v>63</v>
      </c>
      <c r="J32" s="203"/>
    </row>
    <row r="33" spans="1:10" ht="23.25" customHeight="1" x14ac:dyDescent="0.25">
      <c r="A33" s="224"/>
      <c r="B33" s="193" t="s">
        <v>80</v>
      </c>
      <c r="C33" s="200" t="s">
        <v>81</v>
      </c>
      <c r="D33" s="201"/>
      <c r="E33" s="201"/>
      <c r="F33" s="51" t="s">
        <v>80</v>
      </c>
      <c r="G33" s="52" t="s">
        <v>66</v>
      </c>
      <c r="H33" s="53" t="s">
        <v>29</v>
      </c>
      <c r="I33" s="196" t="s">
        <v>63</v>
      </c>
      <c r="J33" s="197"/>
    </row>
    <row r="34" spans="1:10" ht="23.25" customHeight="1" x14ac:dyDescent="0.25">
      <c r="A34" s="224"/>
      <c r="B34" s="195"/>
      <c r="C34" s="198" t="s">
        <v>82</v>
      </c>
      <c r="D34" s="199"/>
      <c r="E34" s="199"/>
      <c r="F34" s="56" t="s">
        <v>80</v>
      </c>
      <c r="G34" s="57" t="s">
        <v>66</v>
      </c>
      <c r="H34" s="58" t="s">
        <v>29</v>
      </c>
      <c r="I34" s="202" t="s">
        <v>63</v>
      </c>
      <c r="J34" s="203"/>
    </row>
    <row r="35" spans="1:10" ht="23.25" customHeight="1" x14ac:dyDescent="0.25">
      <c r="A35" s="224"/>
      <c r="B35" s="82" t="s">
        <v>83</v>
      </c>
      <c r="C35" s="216" t="s">
        <v>84</v>
      </c>
      <c r="D35" s="217"/>
      <c r="E35" s="217"/>
      <c r="F35" s="59" t="s">
        <v>83</v>
      </c>
      <c r="G35" s="10" t="s">
        <v>71</v>
      </c>
      <c r="H35" s="60" t="s">
        <v>29</v>
      </c>
      <c r="I35" s="167" t="s">
        <v>63</v>
      </c>
      <c r="J35" s="168"/>
    </row>
    <row r="36" spans="1:10" ht="23.25" customHeight="1" x14ac:dyDescent="0.25">
      <c r="A36" s="224"/>
      <c r="B36" s="47" t="s">
        <v>85</v>
      </c>
      <c r="C36" s="187" t="s">
        <v>86</v>
      </c>
      <c r="D36" s="218"/>
      <c r="E36" s="218"/>
      <c r="F36" s="48" t="s">
        <v>85</v>
      </c>
      <c r="G36" s="49" t="s">
        <v>71</v>
      </c>
      <c r="H36" s="50" t="s">
        <v>29</v>
      </c>
      <c r="I36" s="188" t="s">
        <v>63</v>
      </c>
      <c r="J36" s="170"/>
    </row>
    <row r="37" spans="1:10" ht="30" customHeight="1" x14ac:dyDescent="0.25">
      <c r="A37" s="225"/>
      <c r="B37" s="219" t="s">
        <v>87</v>
      </c>
      <c r="C37" s="220"/>
      <c r="D37" s="61"/>
      <c r="E37" s="5"/>
      <c r="F37" s="221"/>
      <c r="G37" s="222"/>
      <c r="H37" s="62" t="s">
        <v>29</v>
      </c>
      <c r="I37" s="176" t="s">
        <v>62</v>
      </c>
      <c r="J37" s="177"/>
    </row>
    <row r="38" spans="1:10" ht="41.25" customHeight="1" x14ac:dyDescent="0.25">
      <c r="A38" s="212" t="s">
        <v>185</v>
      </c>
      <c r="B38" s="213"/>
      <c r="C38" s="213"/>
      <c r="D38" s="213"/>
      <c r="E38" s="213"/>
      <c r="F38" s="213"/>
      <c r="G38" s="213"/>
      <c r="H38" s="213"/>
      <c r="I38" s="213"/>
      <c r="J38" s="214"/>
    </row>
    <row r="39" spans="1:10" ht="25.5" customHeight="1" x14ac:dyDescent="0.25">
      <c r="A39" s="205" t="s">
        <v>115</v>
      </c>
      <c r="B39" s="206"/>
      <c r="C39" s="206"/>
      <c r="D39" s="206"/>
      <c r="E39" s="206"/>
      <c r="F39" s="206"/>
      <c r="G39" s="206"/>
      <c r="H39" s="206"/>
      <c r="I39" s="206"/>
      <c r="J39" s="207"/>
    </row>
    <row r="40" spans="1:10" s="65" customFormat="1" ht="20.100000000000001" customHeight="1" x14ac:dyDescent="0.15">
      <c r="A40" s="86"/>
      <c r="B40" s="86"/>
      <c r="C40" s="86"/>
      <c r="D40" s="86"/>
      <c r="E40" s="86"/>
      <c r="F40" s="86"/>
      <c r="G40" s="86"/>
    </row>
    <row r="41" spans="1:10" ht="19.5" x14ac:dyDescent="0.25">
      <c r="A41" s="20" t="s">
        <v>173</v>
      </c>
      <c r="B41" s="20"/>
      <c r="C41" s="20"/>
      <c r="D41" s="20"/>
      <c r="E41" s="20"/>
      <c r="F41" s="20"/>
      <c r="G41" s="20"/>
      <c r="H41" s="20"/>
      <c r="I41" s="20"/>
    </row>
    <row r="42" spans="1:10" ht="19.5" x14ac:dyDescent="0.25">
      <c r="A42" s="1" t="s">
        <v>171</v>
      </c>
      <c r="B42" s="21"/>
      <c r="C42" s="21"/>
      <c r="D42" s="21"/>
      <c r="E42" s="21"/>
      <c r="F42" s="21"/>
      <c r="G42" s="21"/>
      <c r="H42" s="21"/>
      <c r="I42" s="21"/>
    </row>
    <row r="43" spans="1:10" s="23" customFormat="1" ht="15" customHeight="1" x14ac:dyDescent="0.25">
      <c r="A43" s="29" t="s">
        <v>172</v>
      </c>
      <c r="B43" s="22"/>
      <c r="C43" s="22"/>
      <c r="D43" s="22"/>
      <c r="E43" s="22"/>
      <c r="F43" s="22"/>
      <c r="G43" s="22"/>
      <c r="H43" s="22"/>
      <c r="I43" s="22"/>
    </row>
    <row r="44" spans="1:10" s="5" customFormat="1" ht="14.25" customHeight="1" x14ac:dyDescent="0.15">
      <c r="A44" s="87"/>
      <c r="B44" s="87"/>
      <c r="C44" s="87"/>
      <c r="D44" s="87"/>
      <c r="E44" s="87"/>
      <c r="F44" s="87"/>
      <c r="G44" s="87"/>
      <c r="H44" s="87"/>
      <c r="I44" s="87"/>
      <c r="J44" s="87"/>
    </row>
    <row r="45" spans="1:10" s="67" customFormat="1" ht="32.25" customHeight="1" x14ac:dyDescent="0.15">
      <c r="A45" s="66" t="s">
        <v>16</v>
      </c>
      <c r="B45" s="208" t="s">
        <v>88</v>
      </c>
      <c r="C45" s="209"/>
      <c r="D45" s="210"/>
      <c r="H45" s="68"/>
      <c r="I45" s="69"/>
    </row>
    <row r="46" spans="1:10" ht="8.25" customHeight="1" x14ac:dyDescent="0.25">
      <c r="A46" s="64"/>
      <c r="B46" s="70"/>
      <c r="C46" s="70"/>
      <c r="D46" s="70"/>
      <c r="E46" s="70"/>
      <c r="F46" s="70"/>
      <c r="G46" s="70"/>
      <c r="H46" s="70"/>
      <c r="I46" s="70"/>
      <c r="J46" s="70"/>
    </row>
    <row r="47" spans="1:10" ht="10.5" customHeight="1" x14ac:dyDescent="0.25"/>
    <row r="48" spans="1:10" s="27" customFormat="1" ht="22.5" customHeight="1" x14ac:dyDescent="0.25">
      <c r="A48" s="26" t="s">
        <v>3</v>
      </c>
      <c r="I48" s="211" t="s">
        <v>89</v>
      </c>
      <c r="J48" s="211"/>
    </row>
    <row r="49" spans="1:12" ht="24.75" customHeight="1" x14ac:dyDescent="0.25">
      <c r="A49" s="132" t="s">
        <v>176</v>
      </c>
      <c r="B49" s="132"/>
      <c r="C49" s="132"/>
      <c r="D49" s="132"/>
      <c r="E49" s="132"/>
      <c r="F49" s="132"/>
      <c r="G49" s="132"/>
      <c r="H49" s="132"/>
      <c r="I49" s="132"/>
      <c r="J49" s="132"/>
    </row>
    <row r="50" spans="1:12" ht="20.100000000000001" customHeight="1" x14ac:dyDescent="0.25">
      <c r="A50" s="204" t="s">
        <v>9</v>
      </c>
      <c r="B50" s="204"/>
      <c r="C50" s="204"/>
      <c r="D50" s="204"/>
      <c r="E50" s="204"/>
      <c r="F50" s="204"/>
      <c r="G50" s="204"/>
      <c r="H50" s="204"/>
      <c r="I50" s="71"/>
      <c r="J50" s="120" t="s">
        <v>31</v>
      </c>
      <c r="K50" s="5"/>
    </row>
    <row r="51" spans="1:12" ht="18.75" customHeight="1" x14ac:dyDescent="0.25">
      <c r="A51" s="119" t="s">
        <v>90</v>
      </c>
      <c r="B51" s="119"/>
      <c r="C51" s="119"/>
      <c r="D51" s="119"/>
      <c r="E51" s="119"/>
      <c r="F51" s="119"/>
      <c r="G51" s="119"/>
      <c r="H51" s="119"/>
      <c r="I51" s="71"/>
      <c r="J51" s="121"/>
      <c r="K51" s="5"/>
    </row>
    <row r="53" spans="1:12" x14ac:dyDescent="0.25">
      <c r="G53" s="5"/>
      <c r="H53" s="5"/>
      <c r="I53" s="5"/>
      <c r="J53" s="5"/>
      <c r="L53"/>
    </row>
    <row r="54" spans="1:12" x14ac:dyDescent="0.25">
      <c r="L54"/>
    </row>
    <row r="55" spans="1:12" x14ac:dyDescent="0.25">
      <c r="L55"/>
    </row>
    <row r="56" spans="1:12" x14ac:dyDescent="0.25">
      <c r="L56"/>
    </row>
    <row r="57" spans="1:12" x14ac:dyDescent="0.25">
      <c r="L57"/>
    </row>
  </sheetData>
  <mergeCells count="79">
    <mergeCell ref="A13:A37"/>
    <mergeCell ref="C13:E13"/>
    <mergeCell ref="F13:H13"/>
    <mergeCell ref="I13:J13"/>
    <mergeCell ref="C30:E30"/>
    <mergeCell ref="I30:J30"/>
    <mergeCell ref="C23:E23"/>
    <mergeCell ref="I23:J23"/>
    <mergeCell ref="C20:E20"/>
    <mergeCell ref="C21:E21"/>
    <mergeCell ref="I20:J20"/>
    <mergeCell ref="I21:J21"/>
    <mergeCell ref="I22:J22"/>
    <mergeCell ref="C22:E22"/>
    <mergeCell ref="C18:E18"/>
    <mergeCell ref="I18:J18"/>
    <mergeCell ref="A38:J38"/>
    <mergeCell ref="C28:E28"/>
    <mergeCell ref="I28:J28"/>
    <mergeCell ref="C29:E29"/>
    <mergeCell ref="I29:J29"/>
    <mergeCell ref="I34:J34"/>
    <mergeCell ref="C35:E35"/>
    <mergeCell ref="I35:J35"/>
    <mergeCell ref="C36:E36"/>
    <mergeCell ref="I36:J36"/>
    <mergeCell ref="B37:C37"/>
    <mergeCell ref="F37:G37"/>
    <mergeCell ref="B24:B30"/>
    <mergeCell ref="B33:B34"/>
    <mergeCell ref="C33:E33"/>
    <mergeCell ref="C27:E27"/>
    <mergeCell ref="A50:H50"/>
    <mergeCell ref="J50:J51"/>
    <mergeCell ref="A51:H51"/>
    <mergeCell ref="A39:J39"/>
    <mergeCell ref="B45:D45"/>
    <mergeCell ref="I48:J48"/>
    <mergeCell ref="A49:J49"/>
    <mergeCell ref="B15:B22"/>
    <mergeCell ref="I33:J33"/>
    <mergeCell ref="C34:E34"/>
    <mergeCell ref="C16:E16"/>
    <mergeCell ref="I16:J16"/>
    <mergeCell ref="I19:J19"/>
    <mergeCell ref="I27:J27"/>
    <mergeCell ref="B31:B32"/>
    <mergeCell ref="C31:E31"/>
    <mergeCell ref="I31:J31"/>
    <mergeCell ref="C32:E32"/>
    <mergeCell ref="I32:J32"/>
    <mergeCell ref="C24:E24"/>
    <mergeCell ref="I24:J24"/>
    <mergeCell ref="C25:E25"/>
    <mergeCell ref="I25:J25"/>
    <mergeCell ref="I37:J37"/>
    <mergeCell ref="A9:B10"/>
    <mergeCell ref="C9:J9"/>
    <mergeCell ref="C10:J10"/>
    <mergeCell ref="A11:B11"/>
    <mergeCell ref="C11:F11"/>
    <mergeCell ref="H11:J11"/>
    <mergeCell ref="C14:E14"/>
    <mergeCell ref="I14:J14"/>
    <mergeCell ref="C15:E15"/>
    <mergeCell ref="I15:J15"/>
    <mergeCell ref="C26:E26"/>
    <mergeCell ref="I26:J26"/>
    <mergeCell ref="C17:E17"/>
    <mergeCell ref="I17:J17"/>
    <mergeCell ref="C19:E19"/>
    <mergeCell ref="A1:J1"/>
    <mergeCell ref="A3:J3"/>
    <mergeCell ref="A6:B6"/>
    <mergeCell ref="C6:F6"/>
    <mergeCell ref="I8:J8"/>
    <mergeCell ref="A7:B8"/>
    <mergeCell ref="C7:G8"/>
    <mergeCell ref="I7:J7"/>
  </mergeCells>
  <phoneticPr fontId="3"/>
  <printOptions horizontalCentered="1" verticalCentered="1"/>
  <pageMargins left="0.39370078740157483" right="0.39370078740157483" top="0.27559055118110237" bottom="0.19685039370078741" header="0" footer="0"/>
  <pageSetup paperSize="9" scale="7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107E-3A93-49D1-BD0A-DBCA88243EB6}">
  <sheetPr>
    <tabColor rgb="FFFFFF00"/>
  </sheetPr>
  <dimension ref="A1:B2"/>
  <sheetViews>
    <sheetView zoomScale="90" zoomScaleNormal="90" workbookViewId="0">
      <selection activeCell="A5" sqref="A5"/>
    </sheetView>
  </sheetViews>
  <sheetFormatPr defaultColWidth="9.875" defaultRowHeight="15" customHeight="1" x14ac:dyDescent="0.15"/>
  <cols>
    <col min="1" max="2" width="74.125" customWidth="1"/>
  </cols>
  <sheetData>
    <row r="1" spans="1:2" ht="279.75" customHeight="1" x14ac:dyDescent="0.15">
      <c r="A1" s="83"/>
      <c r="B1" s="83"/>
    </row>
    <row r="2" spans="1:2" ht="294.75" customHeight="1" x14ac:dyDescent="0.15">
      <c r="A2" s="83"/>
      <c r="B2" s="83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B0EC-FB18-4BF4-8DF1-0322AA0AC3C0}">
  <sheetPr>
    <tabColor theme="1"/>
  </sheetPr>
  <dimension ref="A1:C56"/>
  <sheetViews>
    <sheetView zoomScaleNormal="100" workbookViewId="0">
      <selection activeCell="H21" sqref="H21"/>
    </sheetView>
  </sheetViews>
  <sheetFormatPr defaultRowHeight="18" customHeight="1" x14ac:dyDescent="0.15"/>
  <cols>
    <col min="1" max="1" width="18" style="92" customWidth="1"/>
    <col min="2" max="3" width="18" style="88" customWidth="1"/>
    <col min="4" max="16384" width="9" style="88"/>
  </cols>
  <sheetData>
    <row r="1" spans="1:3" ht="21" x14ac:dyDescent="0.15">
      <c r="A1" s="232" t="s">
        <v>119</v>
      </c>
      <c r="B1" s="232"/>
      <c r="C1" s="232"/>
    </row>
    <row r="2" spans="1:3" ht="21" x14ac:dyDescent="0.15">
      <c r="A2" s="95" t="s">
        <v>179</v>
      </c>
      <c r="B2" s="94"/>
      <c r="C2" s="94"/>
    </row>
    <row r="3" spans="1:3" ht="21" x14ac:dyDescent="0.15">
      <c r="A3" s="95" t="s">
        <v>181</v>
      </c>
      <c r="B3" s="94"/>
      <c r="C3" s="94"/>
    </row>
    <row r="4" spans="1:3" ht="21" x14ac:dyDescent="0.15">
      <c r="A4" s="5" t="s">
        <v>180</v>
      </c>
      <c r="B4" s="94"/>
      <c r="C4" s="94"/>
    </row>
    <row r="5" spans="1:3" ht="21" x14ac:dyDescent="0.15">
      <c r="A5" s="5" t="s">
        <v>182</v>
      </c>
      <c r="B5" s="94"/>
      <c r="C5" s="94"/>
    </row>
    <row r="6" spans="1:3" ht="21" x14ac:dyDescent="0.15">
      <c r="A6" s="96" t="s">
        <v>183</v>
      </c>
      <c r="B6" s="94"/>
      <c r="C6" s="94"/>
    </row>
    <row r="7" spans="1:3" ht="21" x14ac:dyDescent="0.15">
      <c r="A7" s="5"/>
      <c r="B7" s="94"/>
      <c r="C7" s="94"/>
    </row>
    <row r="8" spans="1:3" ht="18" customHeight="1" x14ac:dyDescent="0.15">
      <c r="A8" s="233" t="s">
        <v>120</v>
      </c>
      <c r="B8" s="233"/>
      <c r="C8" s="233"/>
    </row>
    <row r="9" spans="1:3" ht="18" customHeight="1" x14ac:dyDescent="0.15">
      <c r="A9" s="89" t="s">
        <v>121</v>
      </c>
      <c r="B9" s="98" t="s">
        <v>177</v>
      </c>
      <c r="C9" s="97" t="s">
        <v>178</v>
      </c>
    </row>
    <row r="10" spans="1:3" ht="18" customHeight="1" x14ac:dyDescent="0.15">
      <c r="A10" s="90" t="s">
        <v>122</v>
      </c>
      <c r="B10" s="90">
        <v>500</v>
      </c>
      <c r="C10" s="90" t="s">
        <v>123</v>
      </c>
    </row>
    <row r="11" spans="1:3" ht="18" customHeight="1" x14ac:dyDescent="0.15">
      <c r="A11" s="91" t="s">
        <v>124</v>
      </c>
      <c r="B11" s="90">
        <v>1030</v>
      </c>
      <c r="C11" s="90">
        <v>500</v>
      </c>
    </row>
    <row r="12" spans="1:3" ht="18" customHeight="1" x14ac:dyDescent="0.15">
      <c r="A12" s="91" t="s">
        <v>125</v>
      </c>
      <c r="B12" s="90">
        <v>710</v>
      </c>
      <c r="C12" s="90">
        <v>200</v>
      </c>
    </row>
    <row r="13" spans="1:3" ht="18" customHeight="1" x14ac:dyDescent="0.15">
      <c r="A13" s="91" t="s">
        <v>126</v>
      </c>
      <c r="B13" s="90">
        <v>710</v>
      </c>
      <c r="C13" s="90">
        <v>200</v>
      </c>
    </row>
    <row r="14" spans="1:3" ht="18" customHeight="1" x14ac:dyDescent="0.15">
      <c r="A14" s="91" t="s">
        <v>127</v>
      </c>
      <c r="B14" s="90">
        <v>710</v>
      </c>
      <c r="C14" s="90">
        <v>200</v>
      </c>
    </row>
    <row r="15" spans="1:3" ht="18" customHeight="1" x14ac:dyDescent="0.15">
      <c r="A15" s="91" t="s">
        <v>128</v>
      </c>
      <c r="B15" s="90">
        <v>710</v>
      </c>
      <c r="C15" s="90">
        <v>200</v>
      </c>
    </row>
    <row r="16" spans="1:3" ht="18" customHeight="1" x14ac:dyDescent="0.15">
      <c r="A16" s="91" t="s">
        <v>129</v>
      </c>
      <c r="B16" s="90">
        <v>710</v>
      </c>
      <c r="C16" s="90">
        <v>200</v>
      </c>
    </row>
    <row r="17" spans="1:3" ht="18" customHeight="1" x14ac:dyDescent="0.15">
      <c r="A17" s="91" t="s">
        <v>130</v>
      </c>
      <c r="B17" s="90">
        <v>710</v>
      </c>
      <c r="C17" s="90">
        <v>200</v>
      </c>
    </row>
    <row r="18" spans="1:3" ht="18" customHeight="1" x14ac:dyDescent="0.15">
      <c r="A18" s="91" t="s">
        <v>131</v>
      </c>
      <c r="B18" s="90">
        <v>600</v>
      </c>
      <c r="C18" s="90" t="s">
        <v>123</v>
      </c>
    </row>
    <row r="19" spans="1:3" ht="18" customHeight="1" x14ac:dyDescent="0.15">
      <c r="A19" s="91" t="s">
        <v>132</v>
      </c>
      <c r="B19" s="90">
        <v>600</v>
      </c>
      <c r="C19" s="90" t="s">
        <v>123</v>
      </c>
    </row>
    <row r="20" spans="1:3" ht="18" customHeight="1" x14ac:dyDescent="0.15">
      <c r="A20" s="91" t="s">
        <v>133</v>
      </c>
      <c r="B20" s="90">
        <v>600</v>
      </c>
      <c r="C20" s="90" t="s">
        <v>123</v>
      </c>
    </row>
    <row r="21" spans="1:3" ht="18" customHeight="1" x14ac:dyDescent="0.15">
      <c r="A21" s="91" t="s">
        <v>134</v>
      </c>
      <c r="B21" s="90">
        <v>600</v>
      </c>
      <c r="C21" s="90" t="s">
        <v>123</v>
      </c>
    </row>
    <row r="22" spans="1:3" ht="18" customHeight="1" x14ac:dyDescent="0.15">
      <c r="A22" s="91" t="s">
        <v>135</v>
      </c>
      <c r="B22" s="90">
        <v>600</v>
      </c>
      <c r="C22" s="90" t="s">
        <v>123</v>
      </c>
    </row>
    <row r="23" spans="1:3" ht="18" customHeight="1" x14ac:dyDescent="0.15">
      <c r="A23" s="91" t="s">
        <v>136</v>
      </c>
      <c r="B23" s="90">
        <v>600</v>
      </c>
      <c r="C23" s="90" t="s">
        <v>123</v>
      </c>
    </row>
    <row r="24" spans="1:3" ht="18" customHeight="1" x14ac:dyDescent="0.15">
      <c r="A24" s="91" t="s">
        <v>137</v>
      </c>
      <c r="B24" s="90">
        <v>600</v>
      </c>
      <c r="C24" s="90" t="s">
        <v>123</v>
      </c>
    </row>
    <row r="25" spans="1:3" ht="18" customHeight="1" x14ac:dyDescent="0.15">
      <c r="A25" s="91" t="s">
        <v>138</v>
      </c>
      <c r="B25" s="90">
        <v>600</v>
      </c>
      <c r="C25" s="90" t="s">
        <v>123</v>
      </c>
    </row>
    <row r="26" spans="1:3" ht="18" customHeight="1" x14ac:dyDescent="0.15">
      <c r="A26" s="91" t="s">
        <v>139</v>
      </c>
      <c r="B26" s="90">
        <v>600</v>
      </c>
      <c r="C26" s="90" t="s">
        <v>123</v>
      </c>
    </row>
    <row r="27" spans="1:3" ht="18" customHeight="1" x14ac:dyDescent="0.15">
      <c r="A27" s="91" t="s">
        <v>140</v>
      </c>
      <c r="B27" s="90">
        <v>600</v>
      </c>
      <c r="C27" s="90" t="s">
        <v>123</v>
      </c>
    </row>
    <row r="28" spans="1:3" ht="18" customHeight="1" x14ac:dyDescent="0.15">
      <c r="A28" s="91" t="s">
        <v>141</v>
      </c>
      <c r="B28" s="90">
        <v>600</v>
      </c>
      <c r="C28" s="90" t="s">
        <v>123</v>
      </c>
    </row>
    <row r="29" spans="1:3" ht="18" customHeight="1" x14ac:dyDescent="0.15">
      <c r="A29" s="91" t="s">
        <v>142</v>
      </c>
      <c r="B29" s="90">
        <v>600</v>
      </c>
      <c r="C29" s="90" t="s">
        <v>123</v>
      </c>
    </row>
    <row r="30" spans="1:3" ht="18" customHeight="1" x14ac:dyDescent="0.15">
      <c r="A30" s="91" t="s">
        <v>143</v>
      </c>
      <c r="B30" s="90">
        <v>600</v>
      </c>
      <c r="C30" s="90" t="s">
        <v>123</v>
      </c>
    </row>
    <row r="31" spans="1:3" ht="18" customHeight="1" x14ac:dyDescent="0.15">
      <c r="A31" s="91" t="s">
        <v>144</v>
      </c>
      <c r="B31" s="90">
        <v>600</v>
      </c>
      <c r="C31" s="90" t="s">
        <v>123</v>
      </c>
    </row>
    <row r="32" spans="1:3" ht="18" customHeight="1" x14ac:dyDescent="0.15">
      <c r="A32" s="91" t="s">
        <v>145</v>
      </c>
      <c r="B32" s="90">
        <v>600</v>
      </c>
      <c r="C32" s="90" t="s">
        <v>123</v>
      </c>
    </row>
    <row r="33" spans="1:3" ht="18" customHeight="1" x14ac:dyDescent="0.15">
      <c r="A33" s="91" t="s">
        <v>146</v>
      </c>
      <c r="B33" s="90">
        <v>600</v>
      </c>
      <c r="C33" s="90" t="s">
        <v>123</v>
      </c>
    </row>
    <row r="34" spans="1:3" ht="18" customHeight="1" x14ac:dyDescent="0.15">
      <c r="A34" s="91" t="s">
        <v>147</v>
      </c>
      <c r="B34" s="90">
        <v>600</v>
      </c>
      <c r="C34" s="90" t="s">
        <v>123</v>
      </c>
    </row>
    <row r="35" spans="1:3" ht="18" customHeight="1" x14ac:dyDescent="0.15">
      <c r="A35" s="91" t="s">
        <v>148</v>
      </c>
      <c r="B35" s="90">
        <v>600</v>
      </c>
      <c r="C35" s="90" t="s">
        <v>123</v>
      </c>
    </row>
    <row r="36" spans="1:3" ht="18" customHeight="1" x14ac:dyDescent="0.15">
      <c r="A36" s="91" t="s">
        <v>149</v>
      </c>
      <c r="B36" s="90">
        <v>600</v>
      </c>
      <c r="C36" s="90" t="s">
        <v>123</v>
      </c>
    </row>
    <row r="37" spans="1:3" ht="18" customHeight="1" x14ac:dyDescent="0.15">
      <c r="A37" s="91" t="s">
        <v>150</v>
      </c>
      <c r="B37" s="90">
        <v>600</v>
      </c>
      <c r="C37" s="90" t="s">
        <v>123</v>
      </c>
    </row>
    <row r="38" spans="1:3" ht="18" customHeight="1" x14ac:dyDescent="0.15">
      <c r="A38" s="91" t="s">
        <v>151</v>
      </c>
      <c r="B38" s="90">
        <v>600</v>
      </c>
      <c r="C38" s="90" t="s">
        <v>123</v>
      </c>
    </row>
    <row r="39" spans="1:3" ht="18" customHeight="1" x14ac:dyDescent="0.15">
      <c r="A39" s="91" t="s">
        <v>152</v>
      </c>
      <c r="B39" s="90">
        <v>600</v>
      </c>
      <c r="C39" s="90" t="s">
        <v>123</v>
      </c>
    </row>
    <row r="40" spans="1:3" ht="18" customHeight="1" x14ac:dyDescent="0.15">
      <c r="A40" s="91" t="s">
        <v>153</v>
      </c>
      <c r="B40" s="90">
        <v>710</v>
      </c>
      <c r="C40" s="90">
        <v>200</v>
      </c>
    </row>
    <row r="41" spans="1:3" ht="18" customHeight="1" x14ac:dyDescent="0.15">
      <c r="A41" s="91" t="s">
        <v>154</v>
      </c>
      <c r="B41" s="90">
        <v>710</v>
      </c>
      <c r="C41" s="90">
        <v>200</v>
      </c>
    </row>
    <row r="42" spans="1:3" ht="18" customHeight="1" x14ac:dyDescent="0.15">
      <c r="A42" s="91" t="s">
        <v>155</v>
      </c>
      <c r="B42" s="90">
        <v>710</v>
      </c>
      <c r="C42" s="90">
        <v>200</v>
      </c>
    </row>
    <row r="43" spans="1:3" ht="18" customHeight="1" x14ac:dyDescent="0.15">
      <c r="A43" s="91" t="s">
        <v>156</v>
      </c>
      <c r="B43" s="90">
        <v>710</v>
      </c>
      <c r="C43" s="90">
        <v>200</v>
      </c>
    </row>
    <row r="44" spans="1:3" ht="18" customHeight="1" x14ac:dyDescent="0.15">
      <c r="A44" s="91" t="s">
        <v>157</v>
      </c>
      <c r="B44" s="90">
        <v>710</v>
      </c>
      <c r="C44" s="90">
        <v>200</v>
      </c>
    </row>
    <row r="45" spans="1:3" ht="18" customHeight="1" x14ac:dyDescent="0.15">
      <c r="A45" s="91" t="s">
        <v>158</v>
      </c>
      <c r="B45" s="90">
        <v>710</v>
      </c>
      <c r="C45" s="90">
        <v>200</v>
      </c>
    </row>
    <row r="46" spans="1:3" ht="18" customHeight="1" x14ac:dyDescent="0.15">
      <c r="A46" s="91" t="s">
        <v>159</v>
      </c>
      <c r="B46" s="90">
        <v>710</v>
      </c>
      <c r="C46" s="90">
        <v>200</v>
      </c>
    </row>
    <row r="47" spans="1:3" ht="18" customHeight="1" x14ac:dyDescent="0.15">
      <c r="A47" s="91" t="s">
        <v>160</v>
      </c>
      <c r="B47" s="90">
        <v>710</v>
      </c>
      <c r="C47" s="90">
        <v>200</v>
      </c>
    </row>
    <row r="48" spans="1:3" ht="18" customHeight="1" x14ac:dyDescent="0.15">
      <c r="A48" s="91" t="s">
        <v>161</v>
      </c>
      <c r="B48" s="90">
        <v>710</v>
      </c>
      <c r="C48" s="90">
        <v>200</v>
      </c>
    </row>
    <row r="49" spans="1:3" ht="18" customHeight="1" x14ac:dyDescent="0.15">
      <c r="A49" s="91" t="s">
        <v>162</v>
      </c>
      <c r="B49" s="90">
        <v>830</v>
      </c>
      <c r="C49" s="90">
        <v>300</v>
      </c>
    </row>
    <row r="50" spans="1:3" ht="18" customHeight="1" x14ac:dyDescent="0.15">
      <c r="A50" s="91" t="s">
        <v>163</v>
      </c>
      <c r="B50" s="90">
        <v>830</v>
      </c>
      <c r="C50" s="90">
        <v>300</v>
      </c>
    </row>
    <row r="51" spans="1:3" ht="18" customHeight="1" x14ac:dyDescent="0.15">
      <c r="A51" s="91" t="s">
        <v>164</v>
      </c>
      <c r="B51" s="90">
        <v>830</v>
      </c>
      <c r="C51" s="90">
        <v>300</v>
      </c>
    </row>
    <row r="52" spans="1:3" ht="18" customHeight="1" x14ac:dyDescent="0.15">
      <c r="A52" s="91" t="s">
        <v>165</v>
      </c>
      <c r="B52" s="90">
        <v>830</v>
      </c>
      <c r="C52" s="90">
        <v>300</v>
      </c>
    </row>
    <row r="53" spans="1:3" ht="18" customHeight="1" x14ac:dyDescent="0.15">
      <c r="A53" s="91" t="s">
        <v>166</v>
      </c>
      <c r="B53" s="90">
        <v>830</v>
      </c>
      <c r="C53" s="90">
        <v>300</v>
      </c>
    </row>
    <row r="54" spans="1:3" ht="18" customHeight="1" x14ac:dyDescent="0.15">
      <c r="A54" s="91" t="s">
        <v>167</v>
      </c>
      <c r="B54" s="90">
        <v>830</v>
      </c>
      <c r="C54" s="90">
        <v>300</v>
      </c>
    </row>
    <row r="55" spans="1:3" ht="18" customHeight="1" x14ac:dyDescent="0.15">
      <c r="A55" s="91" t="s">
        <v>168</v>
      </c>
      <c r="B55" s="90">
        <v>830</v>
      </c>
      <c r="C55" s="90">
        <v>300</v>
      </c>
    </row>
    <row r="56" spans="1:3" ht="18" customHeight="1" x14ac:dyDescent="0.15">
      <c r="A56" s="91" t="s">
        <v>169</v>
      </c>
      <c r="B56" s="90">
        <v>1030</v>
      </c>
      <c r="C56" s="90">
        <v>500</v>
      </c>
    </row>
  </sheetData>
  <mergeCells count="2">
    <mergeCell ref="A1:C1"/>
    <mergeCell ref="A8:C8"/>
  </mergeCells>
  <phoneticPr fontId="3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32"/>
  <sheetViews>
    <sheetView workbookViewId="0">
      <selection activeCell="C20" sqref="C20"/>
    </sheetView>
  </sheetViews>
  <sheetFormatPr defaultRowHeight="13.5" x14ac:dyDescent="0.15"/>
  <cols>
    <col min="1" max="1" width="36.75" bestFit="1" customWidth="1"/>
    <col min="2" max="2" width="14.5" customWidth="1"/>
  </cols>
  <sheetData>
    <row r="1" spans="1:2" x14ac:dyDescent="0.15">
      <c r="A1" t="s">
        <v>32</v>
      </c>
      <c r="B1">
        <v>0</v>
      </c>
    </row>
    <row r="2" spans="1:2" x14ac:dyDescent="0.15">
      <c r="A2" t="s">
        <v>34</v>
      </c>
      <c r="B2">
        <v>330</v>
      </c>
    </row>
    <row r="3" spans="1:2" x14ac:dyDescent="0.15">
      <c r="A3" t="s">
        <v>36</v>
      </c>
      <c r="B3">
        <v>530</v>
      </c>
    </row>
    <row r="4" spans="1:2" x14ac:dyDescent="0.15">
      <c r="A4" t="s">
        <v>37</v>
      </c>
      <c r="B4">
        <v>530</v>
      </c>
    </row>
    <row r="5" spans="1:2" x14ac:dyDescent="0.15">
      <c r="A5" t="s">
        <v>38</v>
      </c>
      <c r="B5">
        <v>530</v>
      </c>
    </row>
    <row r="6" spans="1:2" x14ac:dyDescent="0.15">
      <c r="A6" t="s">
        <v>39</v>
      </c>
      <c r="B6">
        <v>530</v>
      </c>
    </row>
    <row r="7" spans="1:2" x14ac:dyDescent="0.15">
      <c r="A7" t="s">
        <v>103</v>
      </c>
      <c r="B7">
        <v>530</v>
      </c>
    </row>
    <row r="8" spans="1:2" x14ac:dyDescent="0.15">
      <c r="A8" t="s">
        <v>97</v>
      </c>
      <c r="B8">
        <v>540</v>
      </c>
    </row>
    <row r="9" spans="1:2" x14ac:dyDescent="0.15">
      <c r="A9" t="s">
        <v>98</v>
      </c>
      <c r="B9">
        <v>540</v>
      </c>
    </row>
    <row r="10" spans="1:2" x14ac:dyDescent="0.15">
      <c r="A10" t="s">
        <v>99</v>
      </c>
      <c r="B10">
        <v>580</v>
      </c>
    </row>
    <row r="11" spans="1:2" x14ac:dyDescent="0.15">
      <c r="A11" t="s">
        <v>35</v>
      </c>
      <c r="B11">
        <v>750</v>
      </c>
    </row>
    <row r="12" spans="1:2" x14ac:dyDescent="0.15">
      <c r="A12" t="s">
        <v>40</v>
      </c>
      <c r="B12">
        <v>1040</v>
      </c>
    </row>
    <row r="13" spans="1:2" x14ac:dyDescent="0.15">
      <c r="A13" t="s">
        <v>41</v>
      </c>
      <c r="B13">
        <v>1040</v>
      </c>
    </row>
    <row r="14" spans="1:2" x14ac:dyDescent="0.15">
      <c r="A14" t="s">
        <v>42</v>
      </c>
      <c r="B14">
        <v>1040</v>
      </c>
    </row>
    <row r="15" spans="1:2" x14ac:dyDescent="0.15">
      <c r="A15" t="s">
        <v>104</v>
      </c>
      <c r="B15">
        <v>1040</v>
      </c>
    </row>
    <row r="16" spans="1:2" x14ac:dyDescent="0.15">
      <c r="A16" t="s">
        <v>101</v>
      </c>
      <c r="B16">
        <v>1050</v>
      </c>
    </row>
    <row r="17" spans="1:2" x14ac:dyDescent="0.15">
      <c r="A17" t="s">
        <v>102</v>
      </c>
      <c r="B17">
        <v>1050</v>
      </c>
    </row>
    <row r="18" spans="1:2" x14ac:dyDescent="0.15">
      <c r="A18" t="s">
        <v>100</v>
      </c>
      <c r="B18">
        <v>1090</v>
      </c>
    </row>
    <row r="20" spans="1:2" x14ac:dyDescent="0.15">
      <c r="A20" t="s">
        <v>33</v>
      </c>
    </row>
    <row r="21" spans="1:2" x14ac:dyDescent="0.15">
      <c r="A21" t="s">
        <v>43</v>
      </c>
      <c r="B21">
        <v>2000</v>
      </c>
    </row>
    <row r="22" spans="1:2" x14ac:dyDescent="0.15">
      <c r="A22" t="s">
        <v>186</v>
      </c>
      <c r="B22">
        <v>2000</v>
      </c>
    </row>
    <row r="23" spans="1:2" x14ac:dyDescent="0.15">
      <c r="A23" t="s">
        <v>44</v>
      </c>
      <c r="B23">
        <v>3000</v>
      </c>
    </row>
    <row r="24" spans="1:2" x14ac:dyDescent="0.15">
      <c r="A24" t="s">
        <v>45</v>
      </c>
      <c r="B24">
        <v>3000</v>
      </c>
    </row>
    <row r="25" spans="1:2" x14ac:dyDescent="0.15">
      <c r="A25" t="s">
        <v>46</v>
      </c>
      <c r="B25">
        <v>5000</v>
      </c>
    </row>
    <row r="26" spans="1:2" x14ac:dyDescent="0.15">
      <c r="A26" t="s">
        <v>47</v>
      </c>
      <c r="B26">
        <v>10000</v>
      </c>
    </row>
    <row r="27" spans="1:2" x14ac:dyDescent="0.15">
      <c r="A27" t="s">
        <v>91</v>
      </c>
    </row>
    <row r="28" spans="1:2" x14ac:dyDescent="0.15">
      <c r="A28" t="s">
        <v>93</v>
      </c>
    </row>
    <row r="29" spans="1:2" x14ac:dyDescent="0.15">
      <c r="A29" t="s">
        <v>94</v>
      </c>
    </row>
    <row r="30" spans="1:2" x14ac:dyDescent="0.15">
      <c r="A30" t="s">
        <v>95</v>
      </c>
    </row>
    <row r="31" spans="1:2" x14ac:dyDescent="0.15">
      <c r="A31" t="s">
        <v>96</v>
      </c>
    </row>
    <row r="32" spans="1:2" x14ac:dyDescent="0.15">
      <c r="A32" t="s">
        <v>92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26555-CFC4-477E-8267-E1201BFEC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F7EA55-3685-4F0B-9329-A5AF8A4311C1}">
  <ds:schemaRefs>
    <ds:schemaRef ds:uri="http://schemas.microsoft.com/office/2006/metadata/properties"/>
    <ds:schemaRef ds:uri="http://schemas.microsoft.com/office/infopath/2007/PartnerControls"/>
    <ds:schemaRef ds:uri="5209cc2a-0015-4406-b5e0-394641ec8cab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0DA62E76-67C7-4DE1-8D02-BBBFA94473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クオカードエクセル申込用紙（地方連合会）</vt:lpstr>
      <vt:lpstr>クオカードＦＡＸ専用申込用紙（地方連合会）</vt:lpstr>
      <vt:lpstr>カードケース</vt:lpstr>
      <vt:lpstr>送料について</vt:lpstr>
      <vt:lpstr>Sheet1</vt:lpstr>
      <vt:lpstr>'クオカードＦＡＸ専用申込用紙（地方連合会）'!Print_Area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yamachan</dc:creator>
  <cp:lastModifiedBy>山下 倫矢</cp:lastModifiedBy>
  <cp:lastPrinted>2021-01-25T05:38:21Z</cp:lastPrinted>
  <dcterms:created xsi:type="dcterms:W3CDTF">2001-10-31T14:58:30Z</dcterms:created>
  <dcterms:modified xsi:type="dcterms:W3CDTF">2026-05-01T04:14:52Z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